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F89" lockStructure="1"/>
  <bookViews>
    <workbookView xWindow="-105" yWindow="-105" windowWidth="19425" windowHeight="11025"/>
  </bookViews>
  <sheets>
    <sheet name="Instructions_&amp;_Summary" sheetId="8" r:id="rId1"/>
    <sheet name="Bidding_Load_LRS" sheetId="1" r:id="rId2"/>
    <sheet name="UI_LRS_Tranche_1  Fixed Price" sheetId="9" r:id="rId3"/>
    <sheet name="confirm" sheetId="10" r:id="rId4"/>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A14" i="1"/>
  <c r="A12" i="1"/>
  <c r="A6" i="9" l="1"/>
  <c r="A7" i="9"/>
  <c r="A5" i="9" l="1"/>
  <c r="A13" i="9" l="1"/>
  <c r="A14" i="9"/>
  <c r="A12" i="9"/>
  <c r="A13" i="10" l="1"/>
  <c r="A12" i="10"/>
  <c r="A14" i="10"/>
  <c r="A5" i="10"/>
  <c r="A6" i="10"/>
  <c r="A4" i="10"/>
  <c r="B13" i="10" l="1"/>
  <c r="B14" i="10"/>
  <c r="B12" i="10"/>
  <c r="B5" i="10"/>
  <c r="B6" i="10"/>
  <c r="B4" i="10"/>
  <c r="B15" i="1" l="1"/>
  <c r="B7" i="1"/>
  <c r="B17" i="1" l="1"/>
  <c r="A1" i="1"/>
  <c r="B15" i="9" l="1"/>
  <c r="B8" i="9"/>
  <c r="B12" i="9"/>
  <c r="G12" i="9" s="1"/>
  <c r="B13" i="9"/>
  <c r="G13" i="9" s="1"/>
  <c r="B14" i="9"/>
  <c r="G14" i="9" s="1"/>
  <c r="B5" i="9"/>
  <c r="G5" i="9" s="1"/>
  <c r="B7" i="9"/>
  <c r="G7" i="9" s="1"/>
  <c r="B6" i="9"/>
  <c r="G6" i="9" s="1"/>
  <c r="B2" i="9"/>
  <c r="E22" i="9" s="1"/>
  <c r="A2" i="9"/>
  <c r="A18" i="9" s="1"/>
  <c r="E20" i="9"/>
  <c r="A1" i="9"/>
  <c r="E21" i="9" l="1"/>
  <c r="G15" i="9"/>
  <c r="B20" i="9" s="1"/>
  <c r="G8" i="9"/>
  <c r="C19" i="9" s="1"/>
  <c r="C6" i="8" s="1"/>
  <c r="B24" i="9"/>
  <c r="C20" i="9" l="1"/>
  <c r="D6" i="8" s="1"/>
  <c r="B19" i="9"/>
  <c r="B21" i="9" s="1"/>
  <c r="F6" i="8" s="1"/>
  <c r="C21" i="9" l="1"/>
  <c r="E6" i="8" s="1"/>
</calcChain>
</file>

<file path=xl/comments1.xml><?xml version="1.0" encoding="utf-8"?>
<comments xmlns="http://schemas.openxmlformats.org/spreadsheetml/2006/main">
  <authors>
    <author>Michauj</author>
    <author>UI</author>
  </authors>
  <commentList>
    <comment ref="A16" authorId="0">
      <text>
        <r>
          <rPr>
            <b/>
            <sz val="8"/>
            <color indexed="81"/>
            <rFont val="Tahoma"/>
            <family val="2"/>
          </rPr>
          <t>Michauj:</t>
        </r>
        <r>
          <rPr>
            <sz val="8"/>
            <color indexed="81"/>
            <rFont val="Tahoma"/>
            <family val="2"/>
          </rPr>
          <t xml:space="preserve">
Unique bidder identifier cannot be changed.</t>
        </r>
      </text>
    </comment>
    <comment ref="A18" authorId="1">
      <text>
        <r>
          <rPr>
            <sz val="8"/>
            <color indexed="81"/>
            <rFont val="Tahoma"/>
            <family val="2"/>
          </rPr>
          <t>ENTER WORKBOOK IDENTIFIER IN THIS CELL (i.e. "UI_LRS_Bidder_Workbook_RFP_072011 for
 a Bidder with an identifier provided by UI of "X").</t>
        </r>
      </text>
    </comment>
  </commentList>
</comments>
</file>

<file path=xl/sharedStrings.xml><?xml version="1.0" encoding="utf-8"?>
<sst xmlns="http://schemas.openxmlformats.org/spreadsheetml/2006/main" count="55" uniqueCount="47">
  <si>
    <t>Tranche</t>
  </si>
  <si>
    <t>Definition</t>
  </si>
  <si>
    <t>On Peak $/MWh</t>
  </si>
  <si>
    <t>Off Peak $/MWh</t>
  </si>
  <si>
    <t>Total $/MWh</t>
  </si>
  <si>
    <t>Total $</t>
  </si>
  <si>
    <t>UI LRS Tranche 1:  Fixed Price Bid</t>
  </si>
  <si>
    <t>Bidder Identification</t>
  </si>
  <si>
    <t>Bidder Name</t>
  </si>
  <si>
    <t>Sample BIDDER "X" workbook - LRS</t>
  </si>
  <si>
    <t>ENTER COMPANY NAME IN THIS CELL</t>
  </si>
  <si>
    <t>Instructions:</t>
  </si>
  <si>
    <t xml:space="preserve">1.    DO NOT USE SAMPLE BIDDER WORKBOOK FROM RFP DOCUMENTS TO SUBMIT BIDS.  Use Official Bidder Workbook with your unique alpha-numeric identifier provided by UI.  Price quotes provided in any other format will not be accepted. </t>
  </si>
  <si>
    <t xml:space="preserve">2.  Modify yellow cells only.  Make no changes in other cells.  </t>
  </si>
  <si>
    <t>3   Do not enter pricing on this page.  Pricing on this page populates automatically.  Enter pricing in tabs for each Tranche in this Workbook.  Workbook rounds prices to nearest $.01/MWh.</t>
  </si>
  <si>
    <r>
      <t xml:space="preserve">4. Make sure prices are </t>
    </r>
    <r>
      <rPr>
        <b/>
        <sz val="10"/>
        <rFont val="Arial"/>
        <family val="2"/>
      </rPr>
      <t>populated</t>
    </r>
    <r>
      <rPr>
        <sz val="10"/>
        <rFont val="Arial"/>
        <family val="2"/>
      </rPr>
      <t xml:space="preserve"> for every month and for both on peak and off peak periods.  However, prices do not have to vary on this basis (i.e. suppliers are not obligated to differentiate pricing by month or time of use.</t>
    </r>
  </si>
  <si>
    <t xml:space="preserve">6.  Suppliers are responsible for serving actual Last Resort Service load, irrespective of the quantities in this table.  Quantities in workbook are for bid evaluation purposes only and are not relevant to contractual service obligations.  Actual load will differ from these quantities.   </t>
  </si>
  <si>
    <t>7.  UI is only seeking Fixed Price LRS bids, no Index Adder bids.</t>
  </si>
  <si>
    <t>UI LRS TOTAL Bidding Load</t>
  </si>
  <si>
    <t>ON PEAK MWh TOTAL quantities for evaluation</t>
  </si>
  <si>
    <t>Month</t>
  </si>
  <si>
    <t>Supplier Of Last Resort service ON PEAK</t>
  </si>
  <si>
    <t>Total On Peak MWh</t>
  </si>
  <si>
    <t>OFF PEAK MWh TOTAL quantities for evaluation</t>
  </si>
  <si>
    <t>Supplier Of Last Resort service OFF PEAK</t>
  </si>
  <si>
    <t>Total Off Peak MWh</t>
  </si>
  <si>
    <t>Total MWh</t>
  </si>
  <si>
    <t>ON PEAK MWh</t>
  </si>
  <si>
    <t>On Peak Fixed Price Bid Per MWh ($/MWh)</t>
  </si>
  <si>
    <t>On Peak Fixed Price Bid Times MWh ($)</t>
  </si>
  <si>
    <t>Total</t>
  </si>
  <si>
    <t>OFF PEAK MWh</t>
  </si>
  <si>
    <t>Off Peak Fixed Price Bid Per MWh ($/MWh)</t>
  </si>
  <si>
    <t>Off Peak Fixed Price Bid Times MWh ($)</t>
  </si>
  <si>
    <t>$/MWh</t>
  </si>
  <si>
    <t>Total On Peak Bid</t>
  </si>
  <si>
    <t>Total Off Peak Bid</t>
  </si>
  <si>
    <t>Total bid</t>
  </si>
  <si>
    <t xml:space="preserve">   </t>
  </si>
  <si>
    <t xml:space="preserve">Delivery Term </t>
  </si>
  <si>
    <t>Energy On-Peak Price Per MWh ($/MWh)</t>
  </si>
  <si>
    <t>Energy Off-Peak Price Per MWh ($/MWh)</t>
  </si>
  <si>
    <t>Enter Workbook identifier in this cell (i.e. "Bidder_X_UI_LRS_Bidder_Workbook_RFP_072021" for a Bidder with an identifier provided by UI of "X").</t>
  </si>
  <si>
    <t>CONFIDENTIAL UNTIL 1/12/2022</t>
  </si>
  <si>
    <r>
      <t>UI Last Resort Service Power Supply RFP</t>
    </r>
    <r>
      <rPr>
        <b/>
        <sz val="10"/>
        <color rgb="FFFF0000"/>
        <rFont val="Arial"/>
        <family val="2"/>
      </rPr>
      <t>102021</t>
    </r>
  </si>
  <si>
    <t>January 1, 2022 - March 31, 2022</t>
  </si>
  <si>
    <r>
      <t xml:space="preserve">5.  Quantities on the "Bidding_Load_LRS" worksheet are the product of monthly UI load for GST and LPT customers (including those taking generation service from entities other than UI) for </t>
    </r>
    <r>
      <rPr>
        <sz val="10"/>
        <color rgb="FFFF0000"/>
        <rFont val="Arial"/>
        <family val="2"/>
      </rPr>
      <t>9/1/2020 - 8/31/2021, times the January 2021</t>
    </r>
    <r>
      <rPr>
        <sz val="10"/>
        <rFont val="Arial"/>
        <family val="2"/>
      </rPr>
      <t xml:space="preserve"> migration percentages (percentage of GST and LPT taking generation service from UI).</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</si>
</sst>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000_);_(* \(#,##0.000\);_(* &quot;-&quot;??_);_(@_)"/>
    <numFmt numFmtId="165" formatCode="_(&quot;$&quot;* #,##0.000_);_(&quot;$&quot;* \(#,##0.000\);_(&quot;$&quot;* &quot;-&quot;??_);_(@_)"/>
    <numFmt numFmtId="166" formatCode="_(* #,##0_);_(* \(#,##0\);_(* &quot;-&quot;??_);_(@_)"/>
    <numFmt numFmtId="167" formatCode="mmmm\-yyyy"/>
  </numFmts>
  <fonts count="16">
    <font>
      <sz val="10"/>
      <name val="Arial"/>
    </font>
    <font>
      <sz val="10"/>
      <name val="Arial"/>
      <family val="2"/>
    </font>
    <font>
      <sz val="8"/>
      <name val="Arial"/>
      <family val="2"/>
    </font>
    <font>
      <b/>
      <sz val="8"/>
      <name val="Arial"/>
      <family val="2"/>
    </font>
    <font>
      <b/>
      <sz val="10"/>
      <name val="Arial"/>
      <family val="2"/>
    </font>
    <font>
      <sz val="10"/>
      <name val="Arial"/>
      <family val="2"/>
    </font>
    <font>
      <sz val="8"/>
      <color indexed="81"/>
      <name val="Tahoma"/>
      <family val="2"/>
    </font>
    <font>
      <b/>
      <sz val="8"/>
      <color indexed="81"/>
      <name val="Tahoma"/>
      <family val="2"/>
    </font>
    <font>
      <b/>
      <sz val="14"/>
      <color indexed="10"/>
      <name val="Arial"/>
      <family val="2"/>
    </font>
    <font>
      <b/>
      <sz val="16"/>
      <name val="Arial"/>
      <family val="2"/>
    </font>
    <font>
      <sz val="10"/>
      <color rgb="FFFF0000"/>
      <name val="Arial"/>
      <family val="2"/>
    </font>
    <font>
      <b/>
      <sz val="10"/>
      <color rgb="FFFF0000"/>
      <name val="Arial"/>
      <family val="2"/>
    </font>
    <font>
      <sz val="8"/>
      <color rgb="FFFF0000"/>
      <name val="Arial"/>
      <family val="2"/>
    </font>
    <font>
      <b/>
      <sz val="14"/>
      <name val="Arial"/>
      <family val="2"/>
    </font>
    <font>
      <b/>
      <sz val="12"/>
      <name val="Times New Roman"/>
      <family val="1"/>
    </font>
    <font>
      <b/>
      <sz val="10"/>
      <name val="Times New Roman"/>
      <family val="1"/>
    </font>
  </fonts>
  <fills count="7">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29">
    <xf numFmtId="0" fontId="0" fillId="0" borderId="0" xfId="0"/>
    <xf numFmtId="0" fontId="2" fillId="0" borderId="0" xfId="0" applyFont="1"/>
    <xf numFmtId="164" fontId="2" fillId="0" borderId="0" xfId="1" applyNumberFormat="1" applyFont="1"/>
    <xf numFmtId="164" fontId="2" fillId="0" borderId="0" xfId="0" applyNumberFormat="1" applyFont="1"/>
    <xf numFmtId="165" fontId="2" fillId="0" borderId="0" xfId="0" applyNumberFormat="1" applyFont="1"/>
    <xf numFmtId="165" fontId="2" fillId="0" borderId="0" xfId="2" applyNumberFormat="1" applyFont="1"/>
    <xf numFmtId="0" fontId="3" fillId="0" borderId="0" xfId="0" applyFont="1"/>
    <xf numFmtId="0" fontId="5" fillId="0" borderId="0" xfId="0" applyFont="1" applyAlignment="1">
      <alignment horizontal="center"/>
    </xf>
    <xf numFmtId="165" fontId="2" fillId="0" borderId="0" xfId="2" applyNumberFormat="1" applyFont="1" applyFill="1"/>
    <xf numFmtId="165" fontId="2" fillId="0" borderId="0" xfId="0" applyNumberFormat="1" applyFont="1" applyFill="1"/>
    <xf numFmtId="165" fontId="2" fillId="0" borderId="0" xfId="2" applyNumberFormat="1" applyFont="1" applyFill="1" applyBorder="1"/>
    <xf numFmtId="165" fontId="2" fillId="0" borderId="0" xfId="0" applyNumberFormat="1" applyFont="1" applyFill="1" applyBorder="1"/>
    <xf numFmtId="0" fontId="2" fillId="0" borderId="0" xfId="0" applyFont="1" applyFill="1" applyBorder="1"/>
    <xf numFmtId="44" fontId="2" fillId="0" borderId="0" xfId="2" applyFont="1" applyFill="1" applyBorder="1"/>
    <xf numFmtId="43" fontId="2" fillId="0" borderId="0" xfId="1" applyFont="1" applyFill="1" applyBorder="1"/>
    <xf numFmtId="43" fontId="2" fillId="0" borderId="0" xfId="1" applyFont="1" applyFill="1"/>
    <xf numFmtId="164" fontId="2" fillId="0" borderId="0" xfId="0" applyNumberFormat="1" applyFont="1" applyFill="1"/>
    <xf numFmtId="164" fontId="2" fillId="0" borderId="0" xfId="0" applyNumberFormat="1" applyFont="1" applyFill="1" applyBorder="1"/>
    <xf numFmtId="43" fontId="2" fillId="0" borderId="0" xfId="0" applyNumberFormat="1" applyFont="1" applyFill="1" applyBorder="1"/>
    <xf numFmtId="0" fontId="2" fillId="0" borderId="0" xfId="0" applyFont="1" applyFill="1" applyBorder="1" applyAlignment="1"/>
    <xf numFmtId="0" fontId="2" fillId="0" borderId="0" xfId="0" applyFont="1" applyFill="1"/>
    <xf numFmtId="0" fontId="2" fillId="0" borderId="0" xfId="0" applyFont="1" applyAlignment="1">
      <alignment horizontal="center"/>
    </xf>
    <xf numFmtId="0" fontId="2" fillId="0" borderId="0" xfId="0" applyFont="1" applyFill="1" applyBorder="1" applyAlignment="1">
      <alignment horizontal="center"/>
    </xf>
    <xf numFmtId="44" fontId="2" fillId="0" borderId="0" xfId="2" applyFont="1" applyFill="1" applyBorder="1" applyAlignment="1">
      <alignment horizontal="center"/>
    </xf>
    <xf numFmtId="0" fontId="2" fillId="0" borderId="0" xfId="0" applyFont="1" applyFill="1" applyAlignment="1">
      <alignment horizontal="center"/>
    </xf>
    <xf numFmtId="0" fontId="3" fillId="0" borderId="0" xfId="0" applyFont="1" applyAlignment="1"/>
    <xf numFmtId="0" fontId="4" fillId="0" borderId="0" xfId="0" applyFont="1"/>
    <xf numFmtId="0" fontId="5" fillId="0" borderId="0" xfId="0" applyFont="1"/>
    <xf numFmtId="164" fontId="2" fillId="0" borderId="0" xfId="1" applyNumberFormat="1" applyFont="1" applyBorder="1"/>
    <xf numFmtId="164" fontId="2" fillId="0" borderId="0" xfId="0" applyNumberFormat="1" applyFont="1" applyBorder="1"/>
    <xf numFmtId="0" fontId="3" fillId="2" borderId="1" xfId="0" applyFont="1" applyFill="1" applyBorder="1" applyAlignment="1">
      <alignment wrapText="1"/>
    </xf>
    <xf numFmtId="0" fontId="3" fillId="0" borderId="1" xfId="0" applyFont="1" applyBorder="1"/>
    <xf numFmtId="164" fontId="3" fillId="0" borderId="1" xfId="1" applyNumberFormat="1" applyFont="1" applyBorder="1"/>
    <xf numFmtId="0" fontId="2" fillId="0" borderId="1" xfId="0" applyFont="1" applyBorder="1"/>
    <xf numFmtId="0" fontId="4" fillId="2" borderId="0" xfId="0" applyFont="1" applyFill="1" applyBorder="1" applyAlignment="1"/>
    <xf numFmtId="44" fontId="2" fillId="0" borderId="1" xfId="2" applyFont="1" applyFill="1" applyBorder="1"/>
    <xf numFmtId="164" fontId="3" fillId="0" borderId="2" xfId="1" applyNumberFormat="1" applyFont="1" applyBorder="1"/>
    <xf numFmtId="0" fontId="3" fillId="0" borderId="3" xfId="0" applyFont="1" applyBorder="1"/>
    <xf numFmtId="0" fontId="3" fillId="2" borderId="8" xfId="0" applyFont="1" applyFill="1" applyBorder="1"/>
    <xf numFmtId="44" fontId="3" fillId="2" borderId="9" xfId="2" applyFont="1" applyFill="1" applyBorder="1"/>
    <xf numFmtId="0" fontId="3" fillId="0" borderId="10" xfId="0" applyFont="1" applyBorder="1"/>
    <xf numFmtId="44" fontId="3" fillId="0" borderId="2" xfId="2" applyFont="1" applyFill="1" applyBorder="1"/>
    <xf numFmtId="166" fontId="3" fillId="0" borderId="1" xfId="1" applyNumberFormat="1" applyFont="1" applyBorder="1"/>
    <xf numFmtId="166" fontId="3" fillId="0" borderId="1" xfId="0" applyNumberFormat="1" applyFont="1" applyFill="1" applyBorder="1"/>
    <xf numFmtId="166" fontId="0" fillId="0" borderId="0" xfId="0" applyNumberFormat="1"/>
    <xf numFmtId="166" fontId="3" fillId="2" borderId="12" xfId="1" applyNumberFormat="1" applyFont="1" applyFill="1" applyBorder="1"/>
    <xf numFmtId="166" fontId="2" fillId="0" borderId="0" xfId="0" applyNumberFormat="1" applyFont="1"/>
    <xf numFmtId="44" fontId="2" fillId="5" borderId="1" xfId="2" applyNumberFormat="1" applyFont="1" applyFill="1" applyBorder="1"/>
    <xf numFmtId="0" fontId="4" fillId="0" borderId="1" xfId="0" applyFont="1" applyBorder="1" applyAlignment="1">
      <alignment horizontal="center"/>
    </xf>
    <xf numFmtId="166" fontId="2" fillId="0" borderId="0" xfId="0" applyNumberFormat="1" applyFont="1" applyFill="1"/>
    <xf numFmtId="166" fontId="2" fillId="0" borderId="2" xfId="1" applyNumberFormat="1" applyFont="1" applyBorder="1"/>
    <xf numFmtId="44" fontId="0" fillId="0" borderId="0" xfId="0" applyNumberFormat="1"/>
    <xf numFmtId="0" fontId="4" fillId="0" borderId="0" xfId="0" applyFont="1" applyFill="1"/>
    <xf numFmtId="0" fontId="3" fillId="0" borderId="15" xfId="0" applyFont="1" applyBorder="1" applyAlignment="1">
      <alignment horizontal="center" wrapText="1"/>
    </xf>
    <xf numFmtId="44" fontId="2" fillId="5" borderId="1" xfId="2" applyNumberFormat="1" applyFont="1" applyFill="1" applyBorder="1" applyProtection="1"/>
    <xf numFmtId="0" fontId="4" fillId="0" borderId="16" xfId="0" applyFont="1" applyBorder="1"/>
    <xf numFmtId="43" fontId="1" fillId="0" borderId="15" xfId="0" applyNumberFormat="1" applyFont="1" applyBorder="1"/>
    <xf numFmtId="166" fontId="2" fillId="0" borderId="0" xfId="1" applyNumberFormat="1" applyFont="1" applyBorder="1"/>
    <xf numFmtId="0" fontId="1" fillId="0" borderId="0" xfId="0" applyFont="1"/>
    <xf numFmtId="0" fontId="1" fillId="0" borderId="19" xfId="0" applyFont="1" applyBorder="1"/>
    <xf numFmtId="0" fontId="3" fillId="0" borderId="1" xfId="0" applyFont="1" applyBorder="1" applyAlignment="1"/>
    <xf numFmtId="0" fontId="10" fillId="0" borderId="1" xfId="0" applyFont="1" applyBorder="1"/>
    <xf numFmtId="166" fontId="12" fillId="0" borderId="1" xfId="1" applyNumberFormat="1" applyFont="1" applyBorder="1"/>
    <xf numFmtId="166" fontId="12" fillId="0" borderId="1" xfId="1" applyNumberFormat="1" applyFont="1" applyFill="1" applyBorder="1"/>
    <xf numFmtId="0" fontId="0" fillId="6" borderId="0" xfId="0" applyFill="1"/>
    <xf numFmtId="0" fontId="15" fillId="0" borderId="1" xfId="0" applyFont="1" applyBorder="1" applyAlignment="1">
      <alignment horizontal="center"/>
    </xf>
    <xf numFmtId="44" fontId="15" fillId="0" borderId="1" xfId="2" applyFont="1" applyBorder="1"/>
    <xf numFmtId="166" fontId="2" fillId="0" borderId="1" xfId="1" applyNumberFormat="1" applyFont="1" applyBorder="1"/>
    <xf numFmtId="167" fontId="2" fillId="0" borderId="1" xfId="0" applyNumberFormat="1" applyFont="1" applyBorder="1"/>
    <xf numFmtId="167" fontId="3" fillId="0" borderId="1" xfId="0" applyNumberFormat="1" applyFont="1" applyBorder="1"/>
    <xf numFmtId="166" fontId="2" fillId="0" borderId="28" xfId="1" applyNumberFormat="1" applyFont="1" applyBorder="1"/>
    <xf numFmtId="167" fontId="2" fillId="0" borderId="1" xfId="0" applyNumberFormat="1" applyFont="1" applyFill="1" applyBorder="1" applyAlignment="1">
      <alignment horizontal="right"/>
    </xf>
    <xf numFmtId="14" fontId="1" fillId="0" borderId="0" xfId="0" applyNumberFormat="1" applyFont="1"/>
    <xf numFmtId="0" fontId="1" fillId="0" borderId="0" xfId="0" applyFont="1" applyAlignment="1">
      <alignment horizontal="left"/>
    </xf>
    <xf numFmtId="0" fontId="1" fillId="0" borderId="1" xfId="0" applyFont="1" applyBorder="1"/>
    <xf numFmtId="44" fontId="1" fillId="0" borderId="1" xfId="0" applyNumberFormat="1" applyFont="1" applyBorder="1"/>
    <xf numFmtId="44" fontId="1" fillId="0" borderId="1" xfId="2" applyFont="1" applyBorder="1"/>
    <xf numFmtId="44" fontId="1" fillId="0" borderId="0" xfId="0" applyNumberFormat="1" applyFont="1"/>
    <xf numFmtId="44" fontId="1" fillId="0" borderId="0" xfId="2" applyFont="1"/>
    <xf numFmtId="0" fontId="1" fillId="0" borderId="17" xfId="0" applyFont="1" applyBorder="1"/>
    <xf numFmtId="0" fontId="1" fillId="0" borderId="18" xfId="0" applyFont="1" applyBorder="1"/>
    <xf numFmtId="0" fontId="1" fillId="0" borderId="15" xfId="0" applyFont="1" applyBorder="1"/>
    <xf numFmtId="0" fontId="1" fillId="0" borderId="20" xfId="0" applyFont="1" applyBorder="1"/>
    <xf numFmtId="0" fontId="3" fillId="3" borderId="1" xfId="0" applyFont="1" applyFill="1" applyBorder="1" applyAlignment="1">
      <alignment wrapText="1"/>
    </xf>
    <xf numFmtId="0" fontId="3" fillId="0" borderId="0" xfId="0" applyFont="1" applyFill="1" applyAlignment="1">
      <alignment wrapText="1"/>
    </xf>
    <xf numFmtId="0" fontId="3" fillId="0" borderId="0" xfId="0" applyFont="1" applyFill="1" applyBorder="1" applyAlignment="1"/>
    <xf numFmtId="0" fontId="3" fillId="4" borderId="1" xfId="0" applyFont="1" applyFill="1" applyBorder="1" applyAlignment="1">
      <alignment wrapText="1"/>
    </xf>
    <xf numFmtId="0" fontId="1" fillId="0" borderId="0" xfId="0" applyFont="1" applyBorder="1"/>
    <xf numFmtId="0" fontId="1" fillId="0" borderId="0" xfId="0" applyFont="1" applyFill="1" applyBorder="1"/>
    <xf numFmtId="43" fontId="1" fillId="0" borderId="0" xfId="0" applyNumberFormat="1" applyFont="1"/>
    <xf numFmtId="0" fontId="1" fillId="0" borderId="0" xfId="0" applyFont="1" applyAlignment="1">
      <alignment horizontal="center"/>
    </xf>
    <xf numFmtId="0" fontId="2" fillId="0" borderId="4" xfId="0" applyFont="1" applyBorder="1"/>
    <xf numFmtId="0" fontId="2" fillId="0" borderId="5" xfId="0" applyFont="1" applyBorder="1" applyAlignment="1">
      <alignment horizontal="center"/>
    </xf>
    <xf numFmtId="0" fontId="2" fillId="0" borderId="6" xfId="0" applyFont="1" applyBorder="1"/>
    <xf numFmtId="44" fontId="2" fillId="0" borderId="0" xfId="2" applyFont="1" applyBorder="1"/>
    <xf numFmtId="44" fontId="2" fillId="0" borderId="7" xfId="2" applyFont="1" applyBorder="1"/>
    <xf numFmtId="164" fontId="2" fillId="0" borderId="6" xfId="1" applyNumberFormat="1" applyFont="1" applyBorder="1" applyAlignment="1">
      <alignment horizontal="left"/>
    </xf>
    <xf numFmtId="0" fontId="2" fillId="0" borderId="7" xfId="0" applyFont="1" applyBorder="1"/>
    <xf numFmtId="0" fontId="2" fillId="0" borderId="11" xfId="0" applyFont="1" applyBorder="1"/>
    <xf numFmtId="0" fontId="3" fillId="0" borderId="0" xfId="0" applyFont="1" applyAlignment="1">
      <alignment horizontal="left"/>
    </xf>
    <xf numFmtId="0" fontId="8" fillId="0" borderId="0" xfId="0" applyFont="1" applyAlignment="1">
      <alignment horizontal="center"/>
    </xf>
    <xf numFmtId="0" fontId="1" fillId="0" borderId="13" xfId="0" applyFont="1" applyFill="1" applyBorder="1" applyAlignment="1">
      <alignment wrapText="1"/>
    </xf>
    <xf numFmtId="0" fontId="1" fillId="0" borderId="0" xfId="0" applyFont="1" applyFill="1" applyBorder="1" applyAlignment="1">
      <alignment wrapText="1"/>
    </xf>
    <xf numFmtId="0" fontId="1" fillId="0" borderId="14" xfId="0" applyFont="1" applyFill="1" applyBorder="1" applyAlignment="1">
      <alignment wrapText="1"/>
    </xf>
    <xf numFmtId="0" fontId="1" fillId="5" borderId="23"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5" borderId="25" xfId="0" applyFont="1" applyFill="1" applyBorder="1" applyAlignment="1">
      <alignment horizontal="left" vertical="center" wrapText="1"/>
    </xf>
    <xf numFmtId="0" fontId="1" fillId="0" borderId="13" xfId="0" applyFont="1" applyBorder="1" applyAlignment="1">
      <alignment wrapText="1"/>
    </xf>
    <xf numFmtId="0" fontId="1" fillId="0" borderId="0" xfId="0" applyFont="1" applyBorder="1" applyAlignment="1">
      <alignment wrapText="1"/>
    </xf>
    <xf numFmtId="0" fontId="0" fillId="0" borderId="0" xfId="0" applyBorder="1" applyAlignment="1">
      <alignment wrapText="1"/>
    </xf>
    <xf numFmtId="0" fontId="0" fillId="0" borderId="14" xfId="0" applyBorder="1" applyAlignment="1">
      <alignment wrapText="1"/>
    </xf>
    <xf numFmtId="0" fontId="1" fillId="0" borderId="14" xfId="0" applyFont="1" applyBorder="1" applyAlignment="1">
      <alignment wrapText="1"/>
    </xf>
    <xf numFmtId="0" fontId="1" fillId="0" borderId="16" xfId="0" applyFont="1" applyBorder="1" applyAlignment="1">
      <alignment wrapText="1"/>
    </xf>
    <xf numFmtId="0" fontId="1" fillId="0" borderId="17" xfId="0" applyFont="1" applyBorder="1" applyAlignment="1">
      <alignment wrapText="1"/>
    </xf>
    <xf numFmtId="0" fontId="1" fillId="0" borderId="18" xfId="0" applyFont="1" applyBorder="1" applyAlignment="1">
      <alignment wrapText="1"/>
    </xf>
    <xf numFmtId="0" fontId="4" fillId="2" borderId="0" xfId="0" applyFont="1" applyFill="1" applyAlignment="1">
      <alignment horizontal="center"/>
    </xf>
    <xf numFmtId="0" fontId="4" fillId="2" borderId="0" xfId="0" applyFont="1" applyFill="1" applyAlignment="1">
      <alignment horizontal="left"/>
    </xf>
    <xf numFmtId="0" fontId="9" fillId="0" borderId="8" xfId="0" applyNumberFormat="1" applyFont="1" applyFill="1" applyBorder="1" applyAlignment="1">
      <alignment horizontal="left" vertical="center" wrapText="1"/>
    </xf>
    <xf numFmtId="0" fontId="9" fillId="0" borderId="21" xfId="0" applyNumberFormat="1" applyFont="1" applyFill="1" applyBorder="1" applyAlignment="1">
      <alignment horizontal="left" vertical="center" wrapText="1"/>
    </xf>
    <xf numFmtId="0" fontId="9" fillId="0" borderId="22" xfId="0" applyNumberFormat="1" applyFont="1" applyFill="1" applyBorder="1" applyAlignment="1">
      <alignment horizontal="left" vertical="center" wrapText="1"/>
    </xf>
    <xf numFmtId="0" fontId="13" fillId="5" borderId="26" xfId="3" applyFont="1" applyFill="1" applyBorder="1" applyAlignment="1">
      <alignment horizontal="left" vertical="center" wrapText="1"/>
    </xf>
    <xf numFmtId="0" fontId="13" fillId="5" borderId="21" xfId="3" applyFont="1" applyFill="1" applyBorder="1" applyAlignment="1">
      <alignment horizontal="left" vertical="center" wrapText="1"/>
    </xf>
    <xf numFmtId="0" fontId="13" fillId="5" borderId="27" xfId="3" applyFont="1" applyFill="1" applyBorder="1" applyAlignment="1">
      <alignment horizontal="left" vertical="center" wrapText="1"/>
    </xf>
    <xf numFmtId="0" fontId="4" fillId="2" borderId="0" xfId="0" applyFont="1" applyFill="1" applyBorder="1" applyAlignment="1">
      <alignment horizontal="center"/>
    </xf>
    <xf numFmtId="0" fontId="3" fillId="2" borderId="0" xfId="0" applyFont="1" applyFill="1" applyBorder="1" applyAlignment="1">
      <alignment horizontal="center"/>
    </xf>
    <xf numFmtId="0" fontId="3" fillId="0" borderId="0" xfId="0" applyFont="1" applyAlignment="1">
      <alignment horizontal="left"/>
    </xf>
    <xf numFmtId="0" fontId="0" fillId="2" borderId="0" xfId="0" applyNumberFormat="1" applyFill="1" applyBorder="1" applyAlignment="1">
      <alignment horizontal="center" wrapText="1"/>
    </xf>
    <xf numFmtId="0" fontId="14" fillId="6" borderId="0" xfId="0" applyFont="1" applyFill="1" applyAlignment="1">
      <alignment horizontal="center"/>
    </xf>
    <xf numFmtId="0" fontId="15" fillId="6" borderId="0" xfId="0" applyFont="1" applyFill="1" applyAlignment="1">
      <alignment horizontal="center"/>
    </xf>
  </cellXfs>
  <cellStyles count="4">
    <cellStyle name="Comma" xfId="1" builtinId="3"/>
    <cellStyle name="Currency"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7"/>
  <sheetViews>
    <sheetView tabSelected="1" zoomScaleNormal="100" workbookViewId="0">
      <selection activeCell="B6" sqref="B6"/>
    </sheetView>
  </sheetViews>
  <sheetFormatPr defaultColWidth="9.140625" defaultRowHeight="12.75"/>
  <cols>
    <col min="1" max="1" width="31.42578125" style="27" customWidth="1"/>
    <col min="2" max="2" width="50.85546875" style="27" bestFit="1" customWidth="1"/>
    <col min="3" max="5" width="15.5703125" style="27" customWidth="1"/>
    <col min="6" max="6" width="18.85546875" style="27" customWidth="1"/>
    <col min="7" max="7" width="9.140625" style="27"/>
    <col min="8" max="8" width="10.140625" style="27" bestFit="1" customWidth="1"/>
    <col min="9" max="16384" width="9.140625" style="27"/>
  </cols>
  <sheetData>
    <row r="1" spans="1:10" ht="18">
      <c r="A1" s="100" t="s">
        <v>43</v>
      </c>
      <c r="B1" s="100"/>
      <c r="C1" s="100"/>
      <c r="D1" s="100"/>
      <c r="E1" s="100"/>
      <c r="F1" s="100"/>
      <c r="G1" s="100"/>
      <c r="H1" s="58"/>
      <c r="I1" s="58"/>
      <c r="J1" s="72"/>
    </row>
    <row r="2" spans="1:10">
      <c r="A2" s="26" t="s">
        <v>44</v>
      </c>
      <c r="B2" s="73"/>
      <c r="C2" s="58"/>
      <c r="D2" s="58"/>
      <c r="E2" s="58"/>
      <c r="F2" s="58"/>
      <c r="G2" s="58"/>
      <c r="H2" s="58"/>
      <c r="I2" s="58"/>
      <c r="J2" s="72"/>
    </row>
    <row r="3" spans="1:10">
      <c r="A3" s="58"/>
      <c r="B3" s="58"/>
      <c r="C3" s="58"/>
      <c r="D3" s="58"/>
      <c r="E3" s="58"/>
      <c r="F3" s="58"/>
      <c r="G3" s="58"/>
      <c r="H3" s="58"/>
      <c r="I3" s="58"/>
      <c r="J3" s="58"/>
    </row>
    <row r="5" spans="1:10">
      <c r="A5" s="48" t="s">
        <v>0</v>
      </c>
      <c r="B5" s="48" t="s">
        <v>1</v>
      </c>
      <c r="C5" s="48" t="s">
        <v>2</v>
      </c>
      <c r="D5" s="48" t="s">
        <v>3</v>
      </c>
      <c r="E5" s="48" t="s">
        <v>4</v>
      </c>
      <c r="F5" s="48" t="s">
        <v>5</v>
      </c>
      <c r="G5" s="58"/>
      <c r="H5" s="58"/>
      <c r="I5" s="58"/>
      <c r="J5" s="58"/>
    </row>
    <row r="6" spans="1:10">
      <c r="A6" s="74" t="s">
        <v>6</v>
      </c>
      <c r="B6" s="61" t="s">
        <v>45</v>
      </c>
      <c r="C6" s="75">
        <f>'UI_LRS_Tranche_1  Fixed Price'!C19</f>
        <v>0</v>
      </c>
      <c r="D6" s="75">
        <f>'UI_LRS_Tranche_1  Fixed Price'!C20</f>
        <v>0</v>
      </c>
      <c r="E6" s="75">
        <f>'UI_LRS_Tranche_1  Fixed Price'!C21</f>
        <v>0</v>
      </c>
      <c r="F6" s="76">
        <f>'UI_LRS_Tranche_1  Fixed Price'!B21</f>
        <v>0</v>
      </c>
      <c r="G6" s="58"/>
      <c r="H6" s="58"/>
      <c r="I6" s="58"/>
      <c r="J6" s="58"/>
    </row>
    <row r="7" spans="1:10">
      <c r="A7" s="58"/>
      <c r="B7" s="58"/>
      <c r="C7" s="77"/>
      <c r="D7" s="77"/>
      <c r="E7" s="77"/>
      <c r="F7" s="78"/>
      <c r="G7" s="58"/>
      <c r="H7" s="58"/>
      <c r="I7" s="58"/>
      <c r="J7" s="58"/>
    </row>
    <row r="8" spans="1:10">
      <c r="A8" s="58"/>
      <c r="B8" s="58"/>
      <c r="C8" s="77"/>
      <c r="D8" s="77"/>
      <c r="E8" s="77"/>
      <c r="F8" s="58"/>
      <c r="G8" s="58"/>
      <c r="H8" s="58"/>
      <c r="I8" s="58"/>
      <c r="J8" s="58"/>
    </row>
    <row r="9" spans="1:10">
      <c r="A9" s="58"/>
      <c r="B9" s="58"/>
      <c r="C9" s="77"/>
      <c r="D9" s="77"/>
      <c r="E9" s="72"/>
      <c r="F9" s="58"/>
      <c r="G9" s="58"/>
      <c r="H9" s="72"/>
      <c r="I9" s="58"/>
      <c r="J9" s="58"/>
    </row>
    <row r="10" spans="1:10">
      <c r="A10" s="58"/>
      <c r="B10" s="58"/>
      <c r="C10" s="77"/>
      <c r="D10" s="77"/>
      <c r="E10" s="72"/>
      <c r="F10" s="58"/>
      <c r="G10" s="58"/>
      <c r="H10" s="72"/>
      <c r="I10" s="58"/>
      <c r="J10" s="58"/>
    </row>
    <row r="14" spans="1:10">
      <c r="A14" s="115" t="s">
        <v>7</v>
      </c>
      <c r="B14" s="115"/>
      <c r="C14" s="115"/>
      <c r="D14" s="115"/>
      <c r="E14" s="58"/>
      <c r="F14" s="58"/>
      <c r="G14" s="58"/>
      <c r="H14" s="58"/>
      <c r="I14" s="58"/>
      <c r="J14" s="58"/>
    </row>
    <row r="15" spans="1:10" ht="13.5" thickBot="1">
      <c r="A15" s="116" t="s">
        <v>8</v>
      </c>
      <c r="B15" s="116"/>
      <c r="C15" s="116"/>
      <c r="D15" s="116"/>
      <c r="E15" s="58"/>
      <c r="F15" s="58"/>
      <c r="G15" s="58"/>
      <c r="H15" s="58"/>
      <c r="I15" s="58"/>
      <c r="J15" s="58"/>
    </row>
    <row r="16" spans="1:10" ht="33" customHeight="1" thickBot="1">
      <c r="A16" s="117" t="s">
        <v>9</v>
      </c>
      <c r="B16" s="118"/>
      <c r="C16" s="118"/>
      <c r="D16" s="119"/>
      <c r="E16" s="58"/>
      <c r="F16" s="58"/>
      <c r="G16" s="58"/>
      <c r="H16" s="58"/>
      <c r="I16" s="58"/>
      <c r="J16" s="58"/>
    </row>
    <row r="17" spans="1:6" ht="33" customHeight="1" thickBot="1">
      <c r="A17" s="120" t="s">
        <v>10</v>
      </c>
      <c r="B17" s="121"/>
      <c r="C17" s="121"/>
      <c r="D17" s="122"/>
      <c r="E17" s="58"/>
      <c r="F17" s="58"/>
    </row>
    <row r="18" spans="1:6" ht="45" customHeight="1">
      <c r="A18" s="104" t="s">
        <v>42</v>
      </c>
      <c r="B18" s="105"/>
      <c r="C18" s="105"/>
      <c r="D18" s="106"/>
      <c r="E18" s="58"/>
      <c r="F18" s="58"/>
    </row>
    <row r="20" spans="1:6">
      <c r="A20" s="55" t="s">
        <v>11</v>
      </c>
      <c r="B20" s="79"/>
      <c r="C20" s="79"/>
      <c r="D20" s="79"/>
      <c r="E20" s="79"/>
      <c r="F20" s="80"/>
    </row>
    <row r="21" spans="1:6" ht="27" customHeight="1">
      <c r="A21" s="112" t="s">
        <v>12</v>
      </c>
      <c r="B21" s="113"/>
      <c r="C21" s="113"/>
      <c r="D21" s="113"/>
      <c r="E21" s="113"/>
      <c r="F21" s="114"/>
    </row>
    <row r="22" spans="1:6" ht="27" customHeight="1">
      <c r="A22" s="107" t="s">
        <v>13</v>
      </c>
      <c r="B22" s="108"/>
      <c r="C22" s="108"/>
      <c r="D22" s="108"/>
      <c r="E22" s="108"/>
      <c r="F22" s="111"/>
    </row>
    <row r="23" spans="1:6" ht="28.5" customHeight="1">
      <c r="A23" s="107" t="s">
        <v>14</v>
      </c>
      <c r="B23" s="108"/>
      <c r="C23" s="108"/>
      <c r="D23" s="108"/>
      <c r="E23" s="108"/>
      <c r="F23" s="111"/>
    </row>
    <row r="24" spans="1:6" ht="31.5" customHeight="1">
      <c r="A24" s="107" t="s">
        <v>15</v>
      </c>
      <c r="B24" s="108"/>
      <c r="C24" s="108"/>
      <c r="D24" s="108"/>
      <c r="E24" s="108"/>
      <c r="F24" s="111"/>
    </row>
    <row r="25" spans="1:6" ht="28.5" customHeight="1">
      <c r="A25" s="107" t="s">
        <v>46</v>
      </c>
      <c r="B25" s="108"/>
      <c r="C25" s="109"/>
      <c r="D25" s="109"/>
      <c r="E25" s="109"/>
      <c r="F25" s="110"/>
    </row>
    <row r="26" spans="1:6" ht="31.5" customHeight="1">
      <c r="A26" s="101" t="s">
        <v>16</v>
      </c>
      <c r="B26" s="102"/>
      <c r="C26" s="102"/>
      <c r="D26" s="102"/>
      <c r="E26" s="102"/>
      <c r="F26" s="103"/>
    </row>
    <row r="27" spans="1:6">
      <c r="A27" s="59" t="s">
        <v>17</v>
      </c>
      <c r="B27" s="56"/>
      <c r="C27" s="81"/>
      <c r="D27" s="81"/>
      <c r="E27" s="81"/>
      <c r="F27" s="82"/>
    </row>
  </sheetData>
  <sheetProtection password="CF89" sheet="1" objects="1" scenarios="1"/>
  <protectedRanges>
    <protectedRange sqref="A18:D18" name="Range1"/>
  </protectedRanges>
  <mergeCells count="12">
    <mergeCell ref="A1:G1"/>
    <mergeCell ref="A26:F26"/>
    <mergeCell ref="A18:D18"/>
    <mergeCell ref="A25:F25"/>
    <mergeCell ref="A24:F24"/>
    <mergeCell ref="A23:F23"/>
    <mergeCell ref="A22:F22"/>
    <mergeCell ref="A21:F21"/>
    <mergeCell ref="A14:D14"/>
    <mergeCell ref="A15:D15"/>
    <mergeCell ref="A16:D16"/>
    <mergeCell ref="A17:D17"/>
  </mergeCells>
  <phoneticPr fontId="2" type="noConversion"/>
  <printOptions gridLines="1"/>
  <pageMargins left="0.75" right="0.75" top="1" bottom="1" header="0.5" footer="0.5"/>
  <pageSetup scale="78" orientation="landscape" r:id="rId1"/>
  <headerFooter alignWithMargins="0">
    <oddHeader>&amp;L&amp;"Arial,Bold"The United Illuminating Company
Docket No: &amp;KFF000020-01-02&amp;C&amp;"Arial,Bold"CONFIDENTIAL&amp;R&amp;"Arial,Bold"UI Attachment 2b</oddHeader>
    <oddFooter>&amp;L&amp;"Arial,Bold"&amp;F&amp;R&amp;"Arial,Bold"Page 1 of 3&amp;C&amp;"Calibri"&amp;11&amp;K000000&amp;"Arial,Bold"&amp;A_x000D_&amp;1#&amp;"Calibri"&amp;12&amp;K008000Internal Use</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zoomScaleNormal="100" workbookViewId="0">
      <selection activeCell="B17" sqref="B17"/>
    </sheetView>
  </sheetViews>
  <sheetFormatPr defaultColWidth="9.140625" defaultRowHeight="11.25"/>
  <cols>
    <col min="1" max="1" width="34.5703125" style="1" customWidth="1"/>
    <col min="2" max="2" width="38.5703125" style="1" bestFit="1" customWidth="1"/>
    <col min="3" max="3" width="10.5703125" style="1" bestFit="1" customWidth="1"/>
    <col min="4" max="4" width="12" style="1" bestFit="1" customWidth="1"/>
    <col min="5" max="5" width="10.85546875" style="1" bestFit="1" customWidth="1"/>
    <col min="6" max="6" width="14" style="12" bestFit="1" customWidth="1"/>
    <col min="7" max="7" width="12" style="12" bestFit="1" customWidth="1"/>
    <col min="8" max="8" width="22.5703125" style="12" bestFit="1" customWidth="1"/>
    <col min="9" max="9" width="12.85546875" style="12" bestFit="1" customWidth="1"/>
    <col min="10" max="10" width="14.85546875" style="12" bestFit="1" customWidth="1"/>
    <col min="11" max="11" width="13.85546875" style="12" bestFit="1" customWidth="1"/>
    <col min="12" max="12" width="14.5703125" style="12" bestFit="1" customWidth="1"/>
    <col min="13" max="13" width="12.85546875" style="20" bestFit="1" customWidth="1"/>
    <col min="14" max="14" width="14.5703125" style="20" bestFit="1" customWidth="1"/>
    <col min="15" max="27" width="9.140625" style="20"/>
    <col min="28" max="16384" width="9.140625" style="1"/>
  </cols>
  <sheetData>
    <row r="1" spans="1:27" ht="19.5" customHeight="1">
      <c r="A1" s="26" t="str">
        <f>'Instructions_&amp;_Summary'!A16:D16</f>
        <v>Sample BIDDER "X" workbook - LRS</v>
      </c>
    </row>
    <row r="2" spans="1:27" ht="36" customHeight="1">
      <c r="A2" s="30" t="s">
        <v>18</v>
      </c>
      <c r="B2" s="83" t="s">
        <v>19</v>
      </c>
      <c r="C2" s="84"/>
      <c r="D2" s="84"/>
      <c r="E2" s="84"/>
      <c r="F2" s="85"/>
      <c r="G2" s="85"/>
      <c r="H2" s="1"/>
      <c r="J2" s="19"/>
      <c r="K2" s="85"/>
      <c r="L2" s="85"/>
      <c r="M2" s="85"/>
    </row>
    <row r="3" spans="1:27" s="21" customFormat="1">
      <c r="A3" s="31" t="s">
        <v>20</v>
      </c>
      <c r="B3" s="32" t="s">
        <v>21</v>
      </c>
      <c r="F3" s="22"/>
      <c r="G3" s="22"/>
      <c r="H3" s="12"/>
      <c r="I3" s="14"/>
      <c r="J3" s="23"/>
      <c r="K3" s="22"/>
      <c r="L3" s="22"/>
      <c r="M3" s="24"/>
      <c r="N3" s="24"/>
      <c r="O3" s="24"/>
      <c r="P3" s="24"/>
      <c r="Q3" s="24"/>
      <c r="R3" s="24"/>
      <c r="S3" s="24"/>
      <c r="T3" s="24"/>
      <c r="U3" s="24"/>
      <c r="V3" s="24"/>
      <c r="W3" s="24"/>
      <c r="X3" s="24"/>
      <c r="Y3" s="24"/>
      <c r="Z3" s="24"/>
      <c r="AA3" s="24"/>
    </row>
    <row r="4" spans="1:27">
      <c r="A4" s="71">
        <v>44562</v>
      </c>
      <c r="B4" s="62">
        <v>3294</v>
      </c>
      <c r="C4" s="57"/>
      <c r="D4" s="3"/>
      <c r="E4" s="46"/>
      <c r="F4" s="3"/>
      <c r="G4" s="10"/>
      <c r="I4" s="14"/>
      <c r="J4" s="23"/>
      <c r="K4" s="10"/>
      <c r="L4" s="10"/>
      <c r="M4" s="8"/>
      <c r="N4" s="9"/>
    </row>
    <row r="5" spans="1:27">
      <c r="A5" s="71">
        <v>44593</v>
      </c>
      <c r="B5" s="62">
        <v>3402</v>
      </c>
      <c r="C5" s="57"/>
      <c r="D5" s="3"/>
      <c r="E5" s="46"/>
      <c r="F5" s="3"/>
      <c r="G5" s="10"/>
      <c r="I5" s="14"/>
      <c r="J5" s="10"/>
      <c r="K5" s="10"/>
      <c r="L5" s="10"/>
      <c r="M5" s="8"/>
      <c r="N5" s="9"/>
    </row>
    <row r="6" spans="1:27">
      <c r="A6" s="71">
        <v>44621</v>
      </c>
      <c r="B6" s="62">
        <v>3694</v>
      </c>
      <c r="C6" s="57"/>
      <c r="D6" s="3"/>
      <c r="E6" s="46"/>
      <c r="F6" s="3"/>
      <c r="G6" s="10"/>
      <c r="I6" s="14"/>
      <c r="J6" s="10"/>
      <c r="K6" s="10"/>
      <c r="L6" s="10"/>
      <c r="M6" s="8"/>
      <c r="N6" s="9"/>
    </row>
    <row r="7" spans="1:27">
      <c r="A7" s="31" t="s">
        <v>22</v>
      </c>
      <c r="B7" s="42">
        <f>SUM(B4:B6)</f>
        <v>10390</v>
      </c>
      <c r="C7" s="49"/>
      <c r="D7" s="3"/>
      <c r="E7" s="46"/>
      <c r="F7" s="3"/>
      <c r="G7" s="10"/>
      <c r="I7" s="14"/>
      <c r="J7" s="10"/>
      <c r="K7" s="10"/>
      <c r="L7" s="10"/>
      <c r="M7" s="8"/>
      <c r="N7" s="9"/>
    </row>
    <row r="8" spans="1:27">
      <c r="B8" s="3"/>
      <c r="C8" s="16"/>
      <c r="D8" s="3"/>
      <c r="E8" s="3"/>
      <c r="F8" s="3"/>
      <c r="G8" s="10"/>
      <c r="I8" s="14"/>
      <c r="J8" s="10"/>
      <c r="K8" s="10"/>
      <c r="L8" s="10"/>
      <c r="M8" s="8"/>
      <c r="N8" s="9"/>
    </row>
    <row r="9" spans="1:27">
      <c r="A9" s="2"/>
      <c r="C9" s="16"/>
      <c r="D9" s="3"/>
      <c r="E9" s="3"/>
      <c r="F9" s="3"/>
      <c r="G9" s="10"/>
      <c r="I9" s="15"/>
      <c r="J9" s="10"/>
      <c r="K9" s="10"/>
      <c r="L9" s="10"/>
      <c r="M9" s="8"/>
      <c r="N9" s="9"/>
    </row>
    <row r="10" spans="1:27" ht="36" customHeight="1">
      <c r="A10" s="33"/>
      <c r="B10" s="86" t="s">
        <v>23</v>
      </c>
      <c r="C10" s="16"/>
      <c r="D10" s="3"/>
      <c r="E10" s="3"/>
      <c r="F10" s="3"/>
      <c r="G10" s="10"/>
      <c r="I10" s="15"/>
      <c r="J10" s="10"/>
      <c r="K10" s="10"/>
      <c r="L10" s="10"/>
      <c r="M10" s="8"/>
      <c r="N10" s="9"/>
    </row>
    <row r="11" spans="1:27">
      <c r="A11" s="31" t="s">
        <v>20</v>
      </c>
      <c r="B11" s="32" t="s">
        <v>24</v>
      </c>
      <c r="C11" s="16"/>
      <c r="D11" s="3"/>
      <c r="E11" s="3"/>
      <c r="F11" s="3"/>
      <c r="I11" s="15"/>
      <c r="J11" s="11"/>
      <c r="K11" s="11"/>
      <c r="L11" s="11"/>
      <c r="M11" s="9"/>
      <c r="N11" s="9"/>
    </row>
    <row r="12" spans="1:27">
      <c r="A12" s="71">
        <f>A4</f>
        <v>44562</v>
      </c>
      <c r="B12" s="63">
        <v>3289</v>
      </c>
      <c r="C12" s="46"/>
      <c r="D12" s="46"/>
      <c r="E12" s="46"/>
      <c r="I12" s="18"/>
    </row>
    <row r="13" spans="1:27">
      <c r="A13" s="71">
        <f t="shared" ref="A13:A14" si="0">A5</f>
        <v>44593</v>
      </c>
      <c r="B13" s="63">
        <v>2884</v>
      </c>
      <c r="C13" s="46"/>
      <c r="D13" s="46"/>
      <c r="E13" s="46"/>
      <c r="F13" s="17"/>
      <c r="G13" s="18"/>
    </row>
    <row r="14" spans="1:27">
      <c r="A14" s="71">
        <f t="shared" si="0"/>
        <v>44621</v>
      </c>
      <c r="B14" s="63">
        <v>2823</v>
      </c>
      <c r="C14" s="46"/>
      <c r="D14" s="46"/>
      <c r="E14" s="46"/>
      <c r="F14" s="17"/>
      <c r="G14" s="18"/>
    </row>
    <row r="15" spans="1:27">
      <c r="A15" s="31" t="s">
        <v>25</v>
      </c>
      <c r="B15" s="42">
        <f>SUM(B12:B14)</f>
        <v>8996</v>
      </c>
      <c r="C15" s="46"/>
      <c r="D15" s="3"/>
      <c r="E15" s="46"/>
      <c r="F15" s="3"/>
      <c r="G15" s="10"/>
      <c r="H15" s="10"/>
      <c r="I15" s="10"/>
      <c r="J15" s="10"/>
      <c r="K15" s="10"/>
      <c r="L15" s="10"/>
      <c r="M15" s="8"/>
      <c r="N15" s="9"/>
    </row>
    <row r="16" spans="1:27">
      <c r="A16" s="28"/>
      <c r="B16" s="29"/>
      <c r="C16" s="3"/>
      <c r="D16" s="3"/>
      <c r="E16" s="46"/>
      <c r="F16" s="3"/>
      <c r="G16" s="10"/>
      <c r="H16" s="10"/>
      <c r="I16" s="10"/>
      <c r="J16" s="10"/>
      <c r="K16" s="10"/>
      <c r="L16" s="10"/>
      <c r="M16" s="8"/>
      <c r="N16" s="9"/>
    </row>
    <row r="17" spans="1:22">
      <c r="A17" s="32" t="s">
        <v>26</v>
      </c>
      <c r="B17" s="43">
        <f>B7+B15</f>
        <v>19386</v>
      </c>
      <c r="C17" s="46"/>
      <c r="D17" s="3"/>
      <c r="E17" s="46"/>
      <c r="F17" s="3"/>
      <c r="G17" s="10"/>
      <c r="H17" s="10"/>
      <c r="I17" s="10"/>
      <c r="J17" s="10"/>
      <c r="K17" s="10"/>
      <c r="L17" s="10"/>
      <c r="M17" s="8"/>
      <c r="N17" s="9"/>
    </row>
    <row r="18" spans="1:22" ht="12.75" customHeight="1">
      <c r="A18" s="28"/>
      <c r="B18" s="29"/>
      <c r="C18" s="29"/>
      <c r="D18" s="29"/>
      <c r="E18" s="29"/>
      <c r="F18" s="29"/>
      <c r="G18" s="10"/>
      <c r="H18" s="10"/>
      <c r="I18" s="10"/>
      <c r="J18" s="10"/>
      <c r="K18" s="10"/>
      <c r="L18" s="10"/>
      <c r="M18" s="10"/>
      <c r="N18" s="11"/>
      <c r="O18" s="12"/>
      <c r="P18" s="12"/>
      <c r="Q18" s="12"/>
      <c r="R18" s="12"/>
      <c r="S18" s="12"/>
      <c r="T18" s="12"/>
      <c r="U18" s="12"/>
      <c r="V18" s="12"/>
    </row>
    <row r="19" spans="1:22" ht="12.75" customHeight="1">
      <c r="A19" s="52"/>
      <c r="B19" s="87"/>
      <c r="C19" s="58"/>
      <c r="D19" s="58"/>
      <c r="E19" s="58"/>
      <c r="F19" s="88"/>
      <c r="G19" s="10"/>
      <c r="H19" s="10"/>
      <c r="I19" s="10"/>
      <c r="J19" s="10"/>
      <c r="K19" s="10"/>
      <c r="L19" s="10"/>
      <c r="M19" s="10"/>
      <c r="N19" s="11"/>
      <c r="O19" s="12"/>
      <c r="P19" s="12"/>
      <c r="Q19" s="12"/>
      <c r="R19" s="12"/>
      <c r="S19" s="12"/>
      <c r="T19" s="12"/>
      <c r="U19" s="12"/>
      <c r="V19" s="12"/>
    </row>
    <row r="20" spans="1:22" ht="13.5" customHeight="1">
      <c r="C20" s="89"/>
      <c r="D20" s="89"/>
      <c r="E20" s="89"/>
      <c r="F20" s="89"/>
      <c r="G20" s="10"/>
      <c r="H20" s="10"/>
      <c r="I20" s="10"/>
      <c r="J20" s="10"/>
      <c r="K20" s="10"/>
      <c r="L20" s="10"/>
      <c r="M20" s="8"/>
      <c r="N20" s="9"/>
    </row>
    <row r="21" spans="1:22" ht="12.75" customHeight="1">
      <c r="C21" s="3"/>
      <c r="D21" s="3"/>
      <c r="E21" s="3"/>
      <c r="F21" s="3"/>
      <c r="G21" s="10"/>
      <c r="H21" s="10"/>
      <c r="I21" s="10"/>
      <c r="J21" s="10"/>
      <c r="K21" s="10"/>
      <c r="L21" s="10"/>
      <c r="M21" s="8"/>
      <c r="N21" s="9"/>
    </row>
    <row r="22" spans="1:22" ht="13.5" customHeight="1">
      <c r="C22" s="89"/>
      <c r="D22" s="89"/>
      <c r="E22" s="89"/>
      <c r="F22" s="89"/>
      <c r="G22" s="10"/>
      <c r="H22" s="10"/>
      <c r="I22" s="10"/>
      <c r="J22" s="10"/>
      <c r="K22" s="10"/>
      <c r="L22" s="10"/>
      <c r="M22" s="8"/>
      <c r="N22" s="9"/>
    </row>
    <row r="23" spans="1:22" ht="12.75" customHeight="1">
      <c r="C23" s="3"/>
      <c r="D23" s="3"/>
      <c r="E23" s="3"/>
      <c r="F23" s="3"/>
      <c r="G23" s="10"/>
      <c r="H23" s="10"/>
      <c r="I23" s="10"/>
      <c r="J23" s="10"/>
      <c r="K23" s="10"/>
      <c r="L23" s="10"/>
      <c r="M23" s="8"/>
      <c r="N23" s="9"/>
    </row>
    <row r="24" spans="1:22">
      <c r="C24" s="3"/>
      <c r="D24" s="3"/>
      <c r="E24" s="3"/>
      <c r="F24" s="3"/>
      <c r="G24" s="10"/>
      <c r="H24" s="10"/>
      <c r="I24" s="10"/>
      <c r="J24" s="10"/>
      <c r="K24" s="10"/>
      <c r="L24" s="10"/>
      <c r="M24" s="8"/>
      <c r="N24" s="9"/>
    </row>
    <row r="25" spans="1:22">
      <c r="A25" s="20"/>
      <c r="B25" s="20"/>
      <c r="C25" s="3"/>
      <c r="D25" s="3"/>
      <c r="E25" s="3"/>
      <c r="F25" s="3"/>
      <c r="J25" s="11"/>
      <c r="K25" s="11"/>
      <c r="L25" s="11"/>
      <c r="M25" s="9"/>
      <c r="N25" s="9"/>
    </row>
    <row r="27" spans="1:22">
      <c r="C27" s="16"/>
      <c r="D27" s="16"/>
      <c r="E27" s="16"/>
      <c r="F27" s="16"/>
      <c r="G27" s="18"/>
    </row>
    <row r="28" spans="1:22">
      <c r="C28" s="3"/>
      <c r="D28" s="3"/>
      <c r="E28" s="3"/>
      <c r="F28" s="3"/>
      <c r="G28" s="18"/>
    </row>
    <row r="29" spans="1:22">
      <c r="F29" s="17"/>
      <c r="G29" s="18"/>
    </row>
    <row r="30" spans="1:22">
      <c r="C30" s="13"/>
    </row>
    <row r="31" spans="1:22">
      <c r="C31" s="13"/>
    </row>
    <row r="32" spans="1:22">
      <c r="C32" s="3"/>
      <c r="D32" s="3"/>
      <c r="E32" s="3"/>
      <c r="F32" s="17"/>
      <c r="G32" s="18"/>
    </row>
    <row r="33" spans="3:7">
      <c r="C33" s="3"/>
      <c r="D33" s="3"/>
      <c r="E33" s="3"/>
      <c r="F33" s="17"/>
      <c r="G33" s="18"/>
    </row>
    <row r="34" spans="3:7">
      <c r="C34" s="3"/>
      <c r="D34" s="3"/>
      <c r="E34" s="3"/>
      <c r="F34" s="3"/>
      <c r="G34" s="3"/>
    </row>
    <row r="35" spans="3:7">
      <c r="C35" s="12"/>
    </row>
    <row r="36" spans="3:7">
      <c r="C36" s="20"/>
    </row>
    <row r="37" spans="3:7">
      <c r="C37" s="20"/>
      <c r="F37" s="17"/>
    </row>
  </sheetData>
  <sheetProtection password="CF89" sheet="1" objects="1" scenarios="1"/>
  <phoneticPr fontId="2" type="noConversion"/>
  <printOptions horizontalCentered="1" verticalCentered="1" gridLines="1"/>
  <pageMargins left="0.75" right="0.75" top="1" bottom="1" header="0.5" footer="0.5"/>
  <pageSetup scale="78" orientation="landscape" r:id="rId1"/>
  <headerFooter alignWithMargins="0">
    <oddHeader>&amp;L&amp;"Arial,Bold"The United Illuminating Company
Docket No: 20-01-02&amp;C&amp;"Arial,Bold"CONFIDENTIAL&amp;R&amp;"Arial,Bold"UI Attachment 2b</oddHeader>
    <oddFooter>&amp;L&amp;"Arial,Bold"&amp;F&amp;R&amp;"Arial,Bold"Page 2 of 3&amp;C&amp;"Calibri"&amp;11&amp;K000000&amp;"Arial,Bold"&amp;A_x000D_&amp;1#&amp;"Calibri"&amp;12&amp;K008000Internal Use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E22" sqref="E22:G22"/>
    </sheetView>
  </sheetViews>
  <sheetFormatPr defaultRowHeight="12.75"/>
  <cols>
    <col min="1" max="1" width="27.42578125" customWidth="1"/>
    <col min="2" max="2" width="17" bestFit="1" customWidth="1"/>
    <col min="3" max="3" width="10.5703125" bestFit="1" customWidth="1"/>
    <col min="4" max="4" width="4.42578125" customWidth="1"/>
    <col min="5" max="5" width="29.42578125" bestFit="1" customWidth="1"/>
    <col min="6" max="6" width="10.5703125" customWidth="1"/>
    <col min="7" max="7" width="32" bestFit="1" customWidth="1"/>
    <col min="8" max="8" width="13.85546875" bestFit="1" customWidth="1"/>
    <col min="9" max="9" width="14.5703125" bestFit="1" customWidth="1"/>
    <col min="10" max="10" width="12.85546875" bestFit="1" customWidth="1"/>
    <col min="11" max="11" width="14.5703125" bestFit="1" customWidth="1"/>
  </cols>
  <sheetData>
    <row r="1" spans="1:8" ht="18">
      <c r="A1" s="100" t="str">
        <f>'Instructions_&amp;_Summary'!A1:G1</f>
        <v>CONFIDENTIAL UNTIL 1/12/2022</v>
      </c>
      <c r="B1" s="100"/>
      <c r="C1" s="100"/>
      <c r="D1" s="100"/>
      <c r="E1" s="100"/>
      <c r="F1" s="100"/>
      <c r="G1" s="100"/>
    </row>
    <row r="2" spans="1:8">
      <c r="A2" s="6" t="str">
        <f>'Instructions_&amp;_Summary'!A6</f>
        <v>UI LRS Tranche 1:  Fixed Price Bid</v>
      </c>
      <c r="B2" s="125" t="str">
        <f>'Instructions_&amp;_Summary'!B6</f>
        <v>January 1, 2022 - March 31, 2022</v>
      </c>
      <c r="C2" s="125"/>
      <c r="D2" s="125"/>
      <c r="E2" s="125"/>
    </row>
    <row r="3" spans="1:8">
      <c r="A3" s="6"/>
      <c r="B3" s="99"/>
      <c r="C3" s="99"/>
      <c r="D3" s="99"/>
      <c r="E3" s="99"/>
    </row>
    <row r="4" spans="1:8" ht="22.5">
      <c r="A4" s="60" t="s">
        <v>20</v>
      </c>
      <c r="B4" s="60" t="s">
        <v>27</v>
      </c>
      <c r="C4" s="25"/>
      <c r="D4" s="25"/>
      <c r="E4" s="53" t="s">
        <v>28</v>
      </c>
      <c r="G4" s="53" t="s">
        <v>29</v>
      </c>
    </row>
    <row r="5" spans="1:8">
      <c r="A5" s="68">
        <f>Bidding_Load_LRS!A4</f>
        <v>44562</v>
      </c>
      <c r="B5" s="67">
        <f>Bidding_Load_LRS!B4</f>
        <v>3294</v>
      </c>
      <c r="C5" s="2"/>
      <c r="D5" s="2"/>
      <c r="E5" s="47">
        <v>0</v>
      </c>
      <c r="F5" s="5"/>
      <c r="G5" s="35">
        <f>B5*E5</f>
        <v>0</v>
      </c>
    </row>
    <row r="6" spans="1:8">
      <c r="A6" s="68">
        <f>Bidding_Load_LRS!A5</f>
        <v>44593</v>
      </c>
      <c r="B6" s="67">
        <f>Bidding_Load_LRS!B5</f>
        <v>3402</v>
      </c>
      <c r="C6" s="2"/>
      <c r="D6" s="2"/>
      <c r="E6" s="54">
        <v>0</v>
      </c>
      <c r="F6" s="5"/>
      <c r="G6" s="35">
        <f>B6*E6</f>
        <v>0</v>
      </c>
    </row>
    <row r="7" spans="1:8" ht="13.5" thickBot="1">
      <c r="A7" s="68">
        <f>Bidding_Load_LRS!A6</f>
        <v>44621</v>
      </c>
      <c r="B7" s="70">
        <f>Bidding_Load_LRS!B6</f>
        <v>3694</v>
      </c>
      <c r="C7" s="2"/>
      <c r="D7" s="2"/>
      <c r="E7" s="54">
        <v>0</v>
      </c>
      <c r="F7" s="5"/>
      <c r="G7" s="35">
        <f>B7*E7</f>
        <v>0</v>
      </c>
    </row>
    <row r="8" spans="1:8" ht="13.5" thickTop="1">
      <c r="A8" s="36" t="s">
        <v>30</v>
      </c>
      <c r="B8" s="50">
        <f>Bidding_Load_LRS!B7</f>
        <v>10390</v>
      </c>
      <c r="C8" s="2"/>
      <c r="D8" s="2"/>
      <c r="E8" s="2"/>
      <c r="F8" s="4"/>
      <c r="G8" s="41">
        <f>SUM(G5:G7)</f>
        <v>0</v>
      </c>
    </row>
    <row r="9" spans="1:8">
      <c r="B9" s="44"/>
    </row>
    <row r="10" spans="1:8">
      <c r="B10" s="44"/>
    </row>
    <row r="11" spans="1:8" s="7" customFormat="1" ht="22.5">
      <c r="A11" s="60" t="s">
        <v>20</v>
      </c>
      <c r="B11" s="60" t="s">
        <v>31</v>
      </c>
      <c r="C11" s="25"/>
      <c r="D11" s="25"/>
      <c r="E11" s="53" t="s">
        <v>32</v>
      </c>
      <c r="F11"/>
      <c r="G11" s="53" t="s">
        <v>33</v>
      </c>
      <c r="H11" s="90"/>
    </row>
    <row r="12" spans="1:8">
      <c r="A12" s="68">
        <f>A5</f>
        <v>44562</v>
      </c>
      <c r="B12" s="67">
        <f>Bidding_Load_LRS!B12</f>
        <v>3289</v>
      </c>
      <c r="C12" s="2"/>
      <c r="D12" s="2"/>
      <c r="E12" s="54">
        <v>0</v>
      </c>
      <c r="F12" s="2"/>
      <c r="G12" s="35">
        <f>B12*E12</f>
        <v>0</v>
      </c>
      <c r="H12" s="51"/>
    </row>
    <row r="13" spans="1:8">
      <c r="A13" s="68">
        <f t="shared" ref="A13:A14" si="0">A6</f>
        <v>44593</v>
      </c>
      <c r="B13" s="67">
        <f>Bidding_Load_LRS!B13</f>
        <v>2884</v>
      </c>
      <c r="C13" s="2"/>
      <c r="D13" s="2"/>
      <c r="E13" s="54">
        <v>0</v>
      </c>
      <c r="F13" s="2"/>
      <c r="G13" s="35">
        <f>B13*E13</f>
        <v>0</v>
      </c>
      <c r="H13" s="51"/>
    </row>
    <row r="14" spans="1:8" ht="13.5" thickBot="1">
      <c r="A14" s="68">
        <f t="shared" si="0"/>
        <v>44621</v>
      </c>
      <c r="B14" s="70">
        <f>Bidding_Load_LRS!B14</f>
        <v>2823</v>
      </c>
      <c r="C14" s="2"/>
      <c r="D14" s="2"/>
      <c r="E14" s="54">
        <v>0</v>
      </c>
      <c r="F14" s="2"/>
      <c r="G14" s="35">
        <f>B14*E14</f>
        <v>0</v>
      </c>
      <c r="H14" s="51"/>
    </row>
    <row r="15" spans="1:8" ht="13.5" thickTop="1">
      <c r="A15" s="32" t="s">
        <v>30</v>
      </c>
      <c r="B15" s="67">
        <f>Bidding_Load_LRS!B15</f>
        <v>8996</v>
      </c>
      <c r="C15" s="2"/>
      <c r="D15" s="2"/>
      <c r="E15" s="2"/>
      <c r="F15" s="2"/>
      <c r="G15" s="41">
        <f>SUM(G12:G14)</f>
        <v>0</v>
      </c>
    </row>
    <row r="17" spans="1:8" ht="13.5" thickBot="1"/>
    <row r="18" spans="1:8">
      <c r="A18" s="37" t="str">
        <f>A2</f>
        <v>UI LRS Tranche 1:  Fixed Price Bid</v>
      </c>
      <c r="B18" s="91"/>
      <c r="C18" s="92" t="s">
        <v>34</v>
      </c>
      <c r="E18" s="123" t="s">
        <v>7</v>
      </c>
      <c r="F18" s="123"/>
      <c r="G18" s="123"/>
    </row>
    <row r="19" spans="1:8">
      <c r="A19" s="93" t="s">
        <v>35</v>
      </c>
      <c r="B19" s="94">
        <f>G8</f>
        <v>0</v>
      </c>
      <c r="C19" s="95">
        <f>ROUND(G8/B8,2)</f>
        <v>0</v>
      </c>
      <c r="E19" s="34"/>
      <c r="F19" s="34"/>
      <c r="G19" s="34"/>
      <c r="H19" s="58"/>
    </row>
    <row r="20" spans="1:8" ht="45" customHeight="1" thickBot="1">
      <c r="A20" s="93" t="s">
        <v>36</v>
      </c>
      <c r="B20" s="94">
        <f>G15</f>
        <v>0</v>
      </c>
      <c r="C20" s="95">
        <f>ROUND(G15/B15,2)</f>
        <v>0</v>
      </c>
      <c r="E20" s="126" t="str">
        <f>IF('Instructions_&amp;_Summary'!$A$16="Enter Bidder Name here", "Enter Bidder Name in Summary Sheet",'Instructions_&amp;_Summary'!$A$16)</f>
        <v>Sample BIDDER "X" workbook - LRS</v>
      </c>
      <c r="F20" s="126"/>
      <c r="G20" s="126"/>
    </row>
    <row r="21" spans="1:8" ht="24.75" customHeight="1" thickBot="1">
      <c r="A21" s="38" t="s">
        <v>37</v>
      </c>
      <c r="B21" s="39">
        <f>SUM(B19:B20)</f>
        <v>0</v>
      </c>
      <c r="C21" s="39">
        <f>ROUND(B21/B24,2)</f>
        <v>0</v>
      </c>
      <c r="E21" s="123" t="str">
        <f>A2</f>
        <v>UI LRS Tranche 1:  Fixed Price Bid</v>
      </c>
      <c r="F21" s="123"/>
      <c r="G21" s="123"/>
    </row>
    <row r="22" spans="1:8" ht="22.5" customHeight="1">
      <c r="A22" s="96"/>
      <c r="B22" s="29"/>
      <c r="C22" s="97"/>
      <c r="E22" s="124" t="str">
        <f>B2</f>
        <v>January 1, 2022 - March 31, 2022</v>
      </c>
      <c r="F22" s="124"/>
      <c r="G22" s="124"/>
    </row>
    <row r="23" spans="1:8">
      <c r="A23" s="96"/>
      <c r="B23" s="29"/>
      <c r="C23" s="97"/>
    </row>
    <row r="24" spans="1:8" ht="13.5" thickBot="1">
      <c r="A24" s="40" t="s">
        <v>26</v>
      </c>
      <c r="B24" s="45">
        <f>B8+B15</f>
        <v>19386</v>
      </c>
      <c r="C24" s="98"/>
      <c r="G24" s="58"/>
    </row>
    <row r="30" spans="1:8">
      <c r="C30" t="s">
        <v>38</v>
      </c>
    </row>
  </sheetData>
  <protectedRanges>
    <protectedRange sqref="E5:E7 E12:E14" name="Range1"/>
  </protectedRanges>
  <mergeCells count="6">
    <mergeCell ref="E21:G21"/>
    <mergeCell ref="E22:G22"/>
    <mergeCell ref="A1:G1"/>
    <mergeCell ref="B2:E2"/>
    <mergeCell ref="E18:G18"/>
    <mergeCell ref="E20:G20"/>
  </mergeCells>
  <phoneticPr fontId="2" type="noConversion"/>
  <printOptions gridLines="1"/>
  <pageMargins left="0.75" right="0.75" top="1" bottom="1" header="0.5" footer="0.5"/>
  <pageSetup scale="78" orientation="landscape" r:id="rId1"/>
  <headerFooter alignWithMargins="0">
    <oddHeader>&amp;L&amp;"Arial,Bold"The United Illuminating Company
Docket No: 20-01-02&amp;C&amp;"Arial,Bold"CONFIDENTIAL&amp;R&amp;"Arial,Bold"UI Attachment 2b</oddHeader>
    <oddFooter>&amp;L&amp;"Arial,Bold"&amp;F&amp;R&amp;"Arial,Bold"Page 3 of 3&amp;C&amp;"Calibri"&amp;11&amp;K000000&amp;"Arial,Bold"&amp;A_x000D_&amp;1#&amp;"Calibri"&amp;12&amp;K008000Internal Use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activeCell="B4" sqref="B4"/>
    </sheetView>
  </sheetViews>
  <sheetFormatPr defaultRowHeight="12.75"/>
  <cols>
    <col min="1" max="1" width="16.140625" customWidth="1"/>
    <col min="2" max="2" width="35.42578125" bestFit="1" customWidth="1"/>
    <col min="3" max="4" width="9.140625" style="64"/>
  </cols>
  <sheetData>
    <row r="1" spans="1:2" ht="15.75">
      <c r="A1" s="127" t="s">
        <v>39</v>
      </c>
      <c r="B1" s="127"/>
    </row>
    <row r="2" spans="1:2">
      <c r="A2" s="64"/>
      <c r="B2" s="64"/>
    </row>
    <row r="3" spans="1:2">
      <c r="A3" s="65" t="s">
        <v>20</v>
      </c>
      <c r="B3" s="65" t="s">
        <v>40</v>
      </c>
    </row>
    <row r="4" spans="1:2">
      <c r="A4" s="69">
        <f>'UI_LRS_Tranche_1  Fixed Price'!A5</f>
        <v>44562</v>
      </c>
      <c r="B4" s="66">
        <f>'UI_LRS_Tranche_1  Fixed Price'!E5</f>
        <v>0</v>
      </c>
    </row>
    <row r="5" spans="1:2">
      <c r="A5" s="69">
        <f>'UI_LRS_Tranche_1  Fixed Price'!A6</f>
        <v>44593</v>
      </c>
      <c r="B5" s="66">
        <f>'UI_LRS_Tranche_1  Fixed Price'!E6</f>
        <v>0</v>
      </c>
    </row>
    <row r="6" spans="1:2">
      <c r="A6" s="69">
        <f>'UI_LRS_Tranche_1  Fixed Price'!A7</f>
        <v>44621</v>
      </c>
      <c r="B6" s="66">
        <f>'UI_LRS_Tranche_1  Fixed Price'!E7</f>
        <v>0</v>
      </c>
    </row>
    <row r="7" spans="1:2">
      <c r="A7" s="64"/>
      <c r="B7" s="64"/>
    </row>
    <row r="8" spans="1:2">
      <c r="A8" s="64"/>
      <c r="B8" s="64"/>
    </row>
    <row r="9" spans="1:2">
      <c r="A9" s="128"/>
      <c r="B9" s="128"/>
    </row>
    <row r="10" spans="1:2">
      <c r="A10" s="64"/>
      <c r="B10" s="64"/>
    </row>
    <row r="11" spans="1:2">
      <c r="A11" s="65" t="s">
        <v>20</v>
      </c>
      <c r="B11" s="65" t="s">
        <v>41</v>
      </c>
    </row>
    <row r="12" spans="1:2">
      <c r="A12" s="69">
        <f>'UI_LRS_Tranche_1  Fixed Price'!A12</f>
        <v>44562</v>
      </c>
      <c r="B12" s="66">
        <f>'UI_LRS_Tranche_1  Fixed Price'!E12</f>
        <v>0</v>
      </c>
    </row>
    <row r="13" spans="1:2">
      <c r="A13" s="69">
        <f>'UI_LRS_Tranche_1  Fixed Price'!A13</f>
        <v>44593</v>
      </c>
      <c r="B13" s="66">
        <f>'UI_LRS_Tranche_1  Fixed Price'!E13</f>
        <v>0</v>
      </c>
    </row>
    <row r="14" spans="1:2">
      <c r="A14" s="69">
        <f>'UI_LRS_Tranche_1  Fixed Price'!A14</f>
        <v>44621</v>
      </c>
      <c r="B14" s="66">
        <f>'UI_LRS_Tranche_1  Fixed Price'!E14</f>
        <v>0</v>
      </c>
    </row>
    <row r="15" spans="1:2">
      <c r="A15" s="64"/>
      <c r="B15" s="64"/>
    </row>
    <row r="16" spans="1:2">
      <c r="A16" s="64"/>
      <c r="B16" s="64"/>
    </row>
    <row r="17" spans="1:2">
      <c r="A17" s="64"/>
      <c r="B17" s="64"/>
    </row>
    <row r="18" spans="1:2">
      <c r="A18" s="64"/>
      <c r="B18" s="64"/>
    </row>
    <row r="19" spans="1:2">
      <c r="A19" s="64"/>
      <c r="B19" s="64"/>
    </row>
    <row r="20" spans="1:2">
      <c r="A20" s="64"/>
      <c r="B20" s="64"/>
    </row>
    <row r="21" spans="1:2">
      <c r="A21" s="64"/>
      <c r="B21" s="64"/>
    </row>
    <row r="22" spans="1:2">
      <c r="A22" s="64"/>
      <c r="B22" s="64"/>
    </row>
    <row r="23" spans="1:2">
      <c r="A23" s="64"/>
      <c r="B23" s="64"/>
    </row>
    <row r="24" spans="1:2">
      <c r="A24" s="64"/>
      <c r="B24" s="64"/>
    </row>
    <row r="25" spans="1:2">
      <c r="A25" s="64"/>
      <c r="B25" s="64"/>
    </row>
    <row r="26" spans="1:2">
      <c r="A26" s="64"/>
      <c r="B26" s="64"/>
    </row>
  </sheetData>
  <mergeCells count="2">
    <mergeCell ref="A1:B1"/>
    <mergeCell ref="A9:B9"/>
  </mergeCells>
  <pageMargins left="0.7" right="0.7" top="0.75" bottom="0.75" header="0.3" footer="0.3"/>
  <pageSetup orientation="portrait" r:id="rId1"/>
  <headerFooter>
    <oddFooter>&amp;C&amp;1#&amp;"Calibri"&amp;12&amp;K008000Internal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3665B68DC6F349AA9894CD1F8E7A01" ma:contentTypeVersion="4" ma:contentTypeDescription="Create a new document." ma:contentTypeScope="" ma:versionID="01d07348e47fb51363709cf884225a6f">
  <xsd:schema xmlns:xsd="http://www.w3.org/2001/XMLSchema" xmlns:xs="http://www.w3.org/2001/XMLSchema" xmlns:p="http://schemas.microsoft.com/office/2006/metadata/properties" xmlns:ns2="6b0ec322-671b-446d-9adf-0ec9d09ff9a5" targetNamespace="http://schemas.microsoft.com/office/2006/metadata/properties" ma:root="true" ma:fieldsID="eeebe723462a9fac1dbb7b2c4767b100" ns2:_="">
    <xsd:import namespace="6b0ec322-671b-446d-9adf-0ec9d09ff9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ec322-671b-446d-9adf-0ec9d09ff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8D911A-9960-459A-952B-FE9D313B562C}">
  <ds:schemaRefs>
    <ds:schemaRef ds:uri="http://schemas.microsoft.com/sharepoint/v3/contenttype/forms"/>
  </ds:schemaRefs>
</ds:datastoreItem>
</file>

<file path=customXml/itemProps2.xml><?xml version="1.0" encoding="utf-8"?>
<ds:datastoreItem xmlns:ds="http://schemas.openxmlformats.org/officeDocument/2006/customXml" ds:itemID="{D1E3EAFE-3582-4AAB-8BDA-B98D45F5B1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ec322-671b-446d-9adf-0ec9d09ff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B6B73B-0FBB-4D39-BD99-0F8A5658EF1D}">
  <ds:schemaRefs>
    <ds:schemaRef ds:uri="http://purl.org/dc/terms/"/>
    <ds:schemaRef ds:uri="http://schemas.openxmlformats.org/package/2006/metadata/core-properties"/>
    <ds:schemaRef ds:uri="http://schemas.microsoft.com/office/2006/documentManagement/types"/>
    <ds:schemaRef ds:uri="6b0ec322-671b-446d-9adf-0ec9d09ff9a5"/>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Instructions_&amp;_Summary</vt:lpstr>
      <vt:lpstr>Bidding_Load_LRS</vt:lpstr>
      <vt:lpstr>UI_LRS_Tranche_1  Fixed Price</vt:lpstr>
      <vt:lpstr>confirm</vt:lpstr>
    </vt:vector>
  </TitlesOfParts>
  <Company>United Illuminating</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 LRS RFP012008</dc:creator>
  <cp:lastModifiedBy>Noreen Leopardi</cp:lastModifiedBy>
  <cp:revision/>
  <dcterms:created xsi:type="dcterms:W3CDTF">2006-07-13T01:24:51Z</dcterms:created>
  <dcterms:modified xsi:type="dcterms:W3CDTF">2021-09-08T14:16:02Z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1201168939</vt:i4>
  </property>
  <property fmtid="{D5CDD505-2E9C-101B-9397-08002B2CF9AE}" pid="3" name="_NewReviewCycle">
    <vt:lpwstr/>
  </property>
  <property fmtid="{D5CDD505-2E9C-101B-9397-08002B2CF9AE}" pid="4" name="_EmailSubject">
    <vt:lpwstr>samples</vt:lpwstr>
  </property>
  <property fmtid="{D5CDD505-2E9C-101B-9397-08002B2CF9AE}" pid="5" name="_AuthorEmail">
    <vt:lpwstr>Katerina.Miller@uinet.com</vt:lpwstr>
  </property>
  <property fmtid="{D5CDD505-2E9C-101B-9397-08002B2CF9AE}" pid="6" name="_AuthorEmailDisplayName">
    <vt:lpwstr>Katerina Miller</vt:lpwstr>
  </property>
  <property fmtid="{D5CDD505-2E9C-101B-9397-08002B2CF9AE}" pid="7" name="_ReviewingToolsShownOnce">
    <vt:lpwstr/>
  </property>
  <property fmtid="{D5CDD505-2E9C-101B-9397-08002B2CF9AE}" pid="8" name="ContentTypeId">
    <vt:lpwstr>0x010100143665B68DC6F349AA9894CD1F8E7A01</vt:lpwstr>
  </property>
</Properties>
</file>