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345590\Downloads\"/>
    </mc:Choice>
  </mc:AlternateContent>
  <xr:revisionPtr revIDLastSave="0" documentId="13_ncr:1_{57C00DF5-2DC7-47A3-8EFA-3DD171CB03E2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Exhibit B1 Low Emission" sheetId="2" r:id="rId1"/>
    <sheet name="Exhibit B2 Large Zero Emission" sheetId="3" r:id="rId2"/>
    <sheet name="Exhibit B3 Medium Zero Emission" sheetId="4" r:id="rId3"/>
    <sheet name="Exhibit B4 Small Zero Emission" sheetId="5" r:id="rId4"/>
  </sheets>
  <externalReferences>
    <externalReference r:id="rId5"/>
    <externalReference r:id="rId6"/>
  </externalReferences>
  <definedNames>
    <definedName name="_xlnm._FilterDatabase" localSheetId="3" hidden="1">'Exhibit B4 Small Zero Emission'!$A$9:$R$60</definedName>
    <definedName name="DATA1">'[1]REC meters @ 3.28.2017'!$A$2:$A$144</definedName>
    <definedName name="DATA10">'[1]REC meters @ 3.28.2017'!$J$2:$J$144</definedName>
    <definedName name="DATA11">'[1]REC meters @ 3.28.2017'!$K$2:$K$144</definedName>
    <definedName name="DATA12">'[1]REC meters @ 3.28.2017'!$L$2:$L$144</definedName>
    <definedName name="DATA13">'[1]REC meters @ 3.28.2017'!$M$2:$M$144</definedName>
    <definedName name="DATA14">'[1]REC meters @ 3.28.2017'!$N$2:$N$144</definedName>
    <definedName name="DATA15">'[1]REC meters @ 3.28.2017'!$O$2:$O$144</definedName>
    <definedName name="DATA16">'[1]REC meters @ 3.28.2017'!$P$2:$P$144</definedName>
    <definedName name="DATA17">'[1]REC meters @ 3.28.2017'!$Q$2:$Q$144</definedName>
    <definedName name="DATA2">'[1]REC meters @ 3.28.2017'!$B$2:$B$144</definedName>
    <definedName name="DATA3">'[1]REC meters @ 3.28.2017'!$C$2:$C$144</definedName>
    <definedName name="DATA4">'[1]REC meters @ 3.28.2017'!$D$2:$D$144</definedName>
    <definedName name="DATA5">'[1]REC meters @ 3.28.2017'!$E$2:$E$144</definedName>
    <definedName name="DATA6">'[1]REC meters @ 3.28.2017'!$F$2:$F$144</definedName>
    <definedName name="DATA7">'[1]REC meters @ 3.28.2017'!$G$2:$G$144</definedName>
    <definedName name="DATA8">'[1]REC meters @ 3.28.2017'!$H$2:$H$144</definedName>
    <definedName name="DATA9">'[1]REC meters @ 3.28.2017'!$I$2:$I$144</definedName>
    <definedName name="NewConstr">'[2]Part IV'!$AG$3</definedName>
    <definedName name="TEST0">'[1]REC meters @ 3.28.2017'!$A$2:$Q$144</definedName>
    <definedName name="TESTHKEY">'[1]REC meters @ 3.28.2017'!$B$1:$Q$1</definedName>
    <definedName name="TESTKEYS">'[1]REC meters @ 3.28.2017'!$A$2:$A$144</definedName>
    <definedName name="TESTVKEY">'[1]REC meters @ 3.28.2017'!$A$1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5" l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46" i="5" s="1"/>
  <c r="R47" i="5" s="1"/>
  <c r="R48" i="5" s="1"/>
  <c r="R49" i="5" s="1"/>
  <c r="R50" i="5" s="1"/>
  <c r="R51" i="5" s="1"/>
  <c r="R52" i="5" s="1"/>
  <c r="R53" i="5" s="1"/>
  <c r="R54" i="5" s="1"/>
  <c r="R55" i="5" s="1"/>
  <c r="R56" i="5" s="1"/>
  <c r="R57" i="5" s="1"/>
  <c r="R58" i="5" s="1"/>
  <c r="R59" i="5" s="1"/>
  <c r="R60" i="5" s="1"/>
  <c r="R10" i="5"/>
  <c r="R11" i="5"/>
  <c r="R14" i="4"/>
  <c r="R15" i="4" s="1"/>
  <c r="R16" i="4" s="1"/>
  <c r="R17" i="4" s="1"/>
  <c r="R18" i="4" s="1"/>
  <c r="R19" i="4" s="1"/>
  <c r="R20" i="4" s="1"/>
  <c r="R21" i="4" s="1"/>
  <c r="R22" i="4" s="1"/>
  <c r="R23" i="4" s="1"/>
  <c r="R13" i="4"/>
  <c r="R12" i="4"/>
  <c r="R11" i="4"/>
  <c r="R11" i="3"/>
  <c r="R10" i="3"/>
  <c r="Q9" i="4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10" i="5"/>
  <c r="Q8" i="5"/>
  <c r="L12" i="4"/>
  <c r="L13" i="4"/>
  <c r="L14" i="4"/>
  <c r="L15" i="4"/>
  <c r="L16" i="4"/>
  <c r="L17" i="4"/>
  <c r="L18" i="4"/>
  <c r="L19" i="4"/>
  <c r="L20" i="4"/>
  <c r="L21" i="4"/>
  <c r="L22" i="4"/>
  <c r="L23" i="4"/>
  <c r="L11" i="4"/>
  <c r="J12" i="4"/>
  <c r="J13" i="4"/>
  <c r="J14" i="4"/>
  <c r="J15" i="4"/>
  <c r="J16" i="4"/>
  <c r="J17" i="4"/>
  <c r="J18" i="4"/>
  <c r="J19" i="4"/>
  <c r="J20" i="4"/>
  <c r="J21" i="4"/>
  <c r="J22" i="4"/>
  <c r="J23" i="4"/>
  <c r="J11" i="4"/>
  <c r="L11" i="2"/>
  <c r="L10" i="2"/>
</calcChain>
</file>

<file path=xl/sharedStrings.xml><?xml version="1.0" encoding="utf-8"?>
<sst xmlns="http://schemas.openxmlformats.org/spreadsheetml/2006/main" count="818" uniqueCount="147">
  <si>
    <t>Project City/Town</t>
  </si>
  <si>
    <t>Customer Class</t>
  </si>
  <si>
    <t>MW Bid (MW AC)</t>
  </si>
  <si>
    <t>NEW HAVEN</t>
  </si>
  <si>
    <t>HAMDEN</t>
  </si>
  <si>
    <t>WEST HAVEN</t>
  </si>
  <si>
    <t>MILFORD</t>
  </si>
  <si>
    <t>BRIDGEPORT</t>
  </si>
  <si>
    <t>NORTH BRANFORD</t>
  </si>
  <si>
    <t>STRATFORD</t>
  </si>
  <si>
    <t>TRUMBULL</t>
  </si>
  <si>
    <t>SHELTON</t>
  </si>
  <si>
    <t>N/A</t>
  </si>
  <si>
    <t>Year 1 NRES 2022 RFP</t>
  </si>
  <si>
    <t>List of bids received and selected - Low Emission Category</t>
  </si>
  <si>
    <t>Year 1 MW Allocation</t>
  </si>
  <si>
    <t>Remaining MW Allocation</t>
  </si>
  <si>
    <t>Committed MW</t>
  </si>
  <si>
    <t>No</t>
  </si>
  <si>
    <t>Technology</t>
  </si>
  <si>
    <t>SAM Project
(Yes/No)</t>
  </si>
  <si>
    <t>Tariff Type
(Buy All/ Netting)</t>
  </si>
  <si>
    <t>Netting</t>
  </si>
  <si>
    <t>NE40287</t>
  </si>
  <si>
    <t>NE40288</t>
  </si>
  <si>
    <t>NORTH HAVEN</t>
  </si>
  <si>
    <t>GST-N</t>
  </si>
  <si>
    <t>GST-LRS</t>
  </si>
  <si>
    <t>Fuel Cell</t>
  </si>
  <si>
    <t>kW Bid (kW AC)</t>
  </si>
  <si>
    <t>Estimated Annual Production (kWh)</t>
  </si>
  <si>
    <t>Estimated Annual Production (MWh)</t>
  </si>
  <si>
    <t>List of bids received and selected - Large Zero Emission</t>
  </si>
  <si>
    <t>Yes</t>
  </si>
  <si>
    <t>Buy All</t>
  </si>
  <si>
    <t>BL40284</t>
  </si>
  <si>
    <t>BL40342</t>
  </si>
  <si>
    <t>New Construction</t>
  </si>
  <si>
    <t>Solar</t>
  </si>
  <si>
    <t>SAM Project?
(Yes/No)</t>
  </si>
  <si>
    <t>List of bids received and selected - Medium Zero Emission</t>
  </si>
  <si>
    <t>EAST HAVEN</t>
  </si>
  <si>
    <t>BM40274</t>
  </si>
  <si>
    <t>BM40291</t>
  </si>
  <si>
    <t>NM40285</t>
  </si>
  <si>
    <t>NM40286</t>
  </si>
  <si>
    <t>BM40283</t>
  </si>
  <si>
    <t>NM40290</t>
  </si>
  <si>
    <t>BM40282</t>
  </si>
  <si>
    <t>BM40275</t>
  </si>
  <si>
    <t>BM40343</t>
  </si>
  <si>
    <t>NM40407</t>
  </si>
  <si>
    <t>NM6994</t>
  </si>
  <si>
    <t>NM7021</t>
  </si>
  <si>
    <t>NM40289</t>
  </si>
  <si>
    <t>ORANGE</t>
  </si>
  <si>
    <t>ANSONIA</t>
  </si>
  <si>
    <t>GST-SS</t>
  </si>
  <si>
    <t>GS-SS</t>
  </si>
  <si>
    <t>List of bids received and selected - Small Zero Emission</t>
  </si>
  <si>
    <t>BS40184</t>
  </si>
  <si>
    <t>BS40167</t>
  </si>
  <si>
    <t>BS40178</t>
  </si>
  <si>
    <t>BS40175</t>
  </si>
  <si>
    <t>NS40185</t>
  </si>
  <si>
    <t>NS40173</t>
  </si>
  <si>
    <t>NS6685</t>
  </si>
  <si>
    <t>BS40183</t>
  </si>
  <si>
    <t>NS6621</t>
  </si>
  <si>
    <t>NS6661</t>
  </si>
  <si>
    <t>BS6703</t>
  </si>
  <si>
    <t>NS6680</t>
  </si>
  <si>
    <t>BS6703A</t>
  </si>
  <si>
    <t>BS40182</t>
  </si>
  <si>
    <t>BS40174</t>
  </si>
  <si>
    <t>NS40168</t>
  </si>
  <si>
    <t>NS6664A</t>
  </si>
  <si>
    <t>NS6666</t>
  </si>
  <si>
    <t>NS6659</t>
  </si>
  <si>
    <t>BS40269</t>
  </si>
  <si>
    <t>NS40192</t>
  </si>
  <si>
    <t>NS6663A</t>
  </si>
  <si>
    <t>NS6667</t>
  </si>
  <si>
    <t>NS40170</t>
  </si>
  <si>
    <t>BS40180</t>
  </si>
  <si>
    <t>NS40252</t>
  </si>
  <si>
    <t>NS40169</t>
  </si>
  <si>
    <t>NS40181</t>
  </si>
  <si>
    <t>NS40171</t>
  </si>
  <si>
    <t>BS40177</t>
  </si>
  <si>
    <t>NS40172</t>
  </si>
  <si>
    <t>NS40193</t>
  </si>
  <si>
    <t>BS40179</t>
  </si>
  <si>
    <t>NS6663</t>
  </si>
  <si>
    <t>NS6664</t>
  </si>
  <si>
    <t>BS40186</t>
  </si>
  <si>
    <t>NS40189</t>
  </si>
  <si>
    <t>BS40194</t>
  </si>
  <si>
    <t>BS40195</t>
  </si>
  <si>
    <t>BS40196</t>
  </si>
  <si>
    <t>BS40188</t>
  </si>
  <si>
    <t>BS40204</t>
  </si>
  <si>
    <t>BS40198</t>
  </si>
  <si>
    <t>BS40199</t>
  </si>
  <si>
    <t>BS40235</t>
  </si>
  <si>
    <t>NS40239</t>
  </si>
  <si>
    <t>NS40251</t>
  </si>
  <si>
    <t>NS6964</t>
  </si>
  <si>
    <t>NS40278</t>
  </si>
  <si>
    <t>BS7017</t>
  </si>
  <si>
    <t>BS7022</t>
  </si>
  <si>
    <t>FAIRFIELD</t>
  </si>
  <si>
    <t>DERBY</t>
  </si>
  <si>
    <t>LPT-SS</t>
  </si>
  <si>
    <t>RT</t>
  </si>
  <si>
    <t>GSD</t>
  </si>
  <si>
    <t>R</t>
  </si>
  <si>
    <t>GSN</t>
  </si>
  <si>
    <t>Year 1 Unallocated Large MW</t>
  </si>
  <si>
    <t>Year 1 Procurement Plan for the Purchase of Energy and RECs</t>
  </si>
  <si>
    <t>Remaining MW Allocation (Allocated to Medium)</t>
  </si>
  <si>
    <t>Status</t>
  </si>
  <si>
    <t>Selected</t>
  </si>
  <si>
    <t>Disqualified</t>
  </si>
  <si>
    <t>Withdrawn</t>
  </si>
  <si>
    <t>Declined</t>
  </si>
  <si>
    <t>Not Selected</t>
  </si>
  <si>
    <t>Project Number</t>
  </si>
  <si>
    <t xml:space="preserve">Non-Binding Anticipated In-Service Date </t>
  </si>
  <si>
    <t>System Size (kW AC)</t>
  </si>
  <si>
    <t>System Size 
(kW AC)</t>
  </si>
  <si>
    <t>System Size
(MW AC)</t>
  </si>
  <si>
    <t>System Size (MW AC)</t>
  </si>
  <si>
    <t>Non-Binding Anticipated In-Service Date</t>
  </si>
  <si>
    <t xml:space="preserve">Status </t>
  </si>
  <si>
    <t>Bid Preference (If Applicable)</t>
  </si>
  <si>
    <t>Distressed Municipality</t>
  </si>
  <si>
    <t>None</t>
  </si>
  <si>
    <t>Bid Preference 
(If Applicable)</t>
  </si>
  <si>
    <t>Anticipated Load for Electric Vehicles (kWh)</t>
  </si>
  <si>
    <t>Anticipated Load for Fuel Switching (kWh)</t>
  </si>
  <si>
    <t>Located at SCEF Site?</t>
  </si>
  <si>
    <t>Located at LREC/ZREC Site?</t>
  </si>
  <si>
    <t>MWs Allocated</t>
  </si>
  <si>
    <t>Brownfield</t>
  </si>
  <si>
    <t>Anticipated Load for Electric Vehicles (kW)</t>
  </si>
  <si>
    <t>Anticipated Load for Fuel Switching (kW)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</si>
</sst>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m/d/yyyy;@"/>
    <numFmt numFmtId="166" formatCode="0.0"/>
    <numFmt numFmtId="167" formatCode="0.000"/>
    <numFmt numFmtId="168" formatCode="0.0000"/>
    <numFmt numFmtId="169" formatCode="&quot;$&quot;#,##0.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indexed="72"/>
      <name val="MS Sans Serif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1"/>
      <name val="Arial Black"/>
      <family val="2"/>
    </font>
    <font>
      <sz val="11"/>
      <name val="Arial Black"/>
      <family val="2"/>
    </font>
    <font>
      <sz val="11"/>
      <name val="MS Sans Serif"/>
      <family val="2"/>
    </font>
    <font>
      <b/>
      <sz val="11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49"/>
      </patternFill>
    </fill>
  </fills>
  <borders count="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64"/>
      </bottom>
      <diagonal/>
    </border>
  </borders>
  <cellStyleXfs count="62">
    <xf numFmtId="0" fontId="0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  <xf numFmtId="4" fontId="13" fillId="3" borderId="1" applyNumberFormat="0" applyProtection="0">
      <alignment horizontal="left" vertical="center" indent="1"/>
    </xf>
    <xf numFmtId="43" fontId="5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4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0" fontId="2" fillId="0" borderId="0" xfId="0" applyNumberFormat="1" applyFont="1" applyFill="1"/>
    <xf numFmtId="2" fontId="10" fillId="0" borderId="0" xfId="0" applyNumberFormat="1" applyFont="1" applyFill="1" applyAlignment="1">
      <alignment horizontal="center"/>
    </xf>
    <xf numFmtId="0" fontId="4" fillId="0" borderId="0" xfId="0" applyFont="1" applyFill="1"/>
    <xf numFmtId="2" fontId="2" fillId="0" borderId="0" xfId="0" applyNumberFormat="1" applyFont="1"/>
    <xf numFmtId="164" fontId="3" fillId="0" borderId="0" xfId="0" applyNumberFormat="1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7" fillId="0" borderId="0" xfId="4" applyFill="1" applyBorder="1" applyProtection="1">
      <protection locked="0"/>
    </xf>
    <xf numFmtId="44" fontId="8" fillId="0" borderId="0" xfId="5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8" fillId="0" borderId="0" xfId="4" applyFont="1" applyFill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44" fontId="8" fillId="0" borderId="0" xfId="4" applyNumberFormat="1" applyFont="1" applyFill="1" applyBorder="1" applyProtection="1">
      <protection locked="0"/>
    </xf>
    <xf numFmtId="49" fontId="3" fillId="0" borderId="0" xfId="4" applyNumberFormat="1" applyFont="1" applyFill="1" applyBorder="1" applyAlignment="1">
      <alignment horizontal="center" wrapText="1"/>
    </xf>
    <xf numFmtId="0" fontId="10" fillId="0" borderId="0" xfId="4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Border="1"/>
    <xf numFmtId="37" fontId="2" fillId="0" borderId="0" xfId="0" applyNumberFormat="1" applyFont="1"/>
    <xf numFmtId="14" fontId="2" fillId="0" borderId="0" xfId="0" applyNumberFormat="1" applyFont="1" applyAlignment="1" applyProtection="1">
      <alignment vertical="center"/>
      <protection locked="0"/>
    </xf>
    <xf numFmtId="0" fontId="11" fillId="0" borderId="0" xfId="0" applyFont="1"/>
    <xf numFmtId="44" fontId="10" fillId="0" borderId="0" xfId="1" applyFont="1" applyFill="1" applyAlignment="1">
      <alignment horizontal="center"/>
    </xf>
    <xf numFmtId="165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1" fontId="10" fillId="0" borderId="0" xfId="1" applyNumberFormat="1" applyFont="1" applyFill="1" applyAlignment="1">
      <alignment horizontal="center"/>
    </xf>
    <xf numFmtId="0" fontId="0" fillId="0" borderId="0" xfId="0" applyAlignment="1">
      <alignment horizontal="center"/>
    </xf>
    <xf numFmtId="2" fontId="9" fillId="0" borderId="0" xfId="1" applyNumberFormat="1" applyFont="1" applyAlignment="1">
      <alignment horizontal="center"/>
    </xf>
    <xf numFmtId="0" fontId="1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6" fillId="0" borderId="0" xfId="4" applyFont="1" applyAlignment="1">
      <alignment horizontal="right"/>
    </xf>
    <xf numFmtId="2" fontId="6" fillId="0" borderId="0" xfId="1" applyNumberFormat="1" applyFont="1" applyAlignment="1">
      <alignment horizontal="center"/>
    </xf>
    <xf numFmtId="0" fontId="11" fillId="0" borderId="0" xfId="0" applyFont="1" applyBorder="1" applyAlignment="1">
      <alignment horizontal="right"/>
    </xf>
    <xf numFmtId="2" fontId="11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right"/>
    </xf>
    <xf numFmtId="0" fontId="14" fillId="2" borderId="0" xfId="0" applyFont="1" applyFill="1" applyAlignment="1">
      <alignment horizontal="center" vertical="top" wrapText="1"/>
    </xf>
    <xf numFmtId="43" fontId="11" fillId="0" borderId="0" xfId="61" applyFont="1" applyAlignment="1">
      <alignment horizontal="center"/>
    </xf>
    <xf numFmtId="43" fontId="11" fillId="0" borderId="0" xfId="61" applyFont="1" applyFill="1" applyBorder="1" applyAlignment="1">
      <alignment horizontal="center"/>
    </xf>
    <xf numFmtId="43" fontId="6" fillId="0" borderId="0" xfId="61" applyFont="1" applyAlignment="1">
      <alignment horizontal="center"/>
    </xf>
    <xf numFmtId="0" fontId="11" fillId="0" borderId="0" xfId="0" applyFont="1" applyFill="1" applyAlignment="1">
      <alignment horizontal="center"/>
    </xf>
    <xf numFmtId="43" fontId="11" fillId="0" borderId="0" xfId="0" applyNumberFormat="1" applyFont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2" fontId="6" fillId="0" borderId="2" xfId="1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17" fillId="0" borderId="0" xfId="4" applyFont="1" applyFill="1" applyBorder="1"/>
    <xf numFmtId="0" fontId="18" fillId="0" borderId="0" xfId="4" applyFont="1" applyFill="1" applyBorder="1" applyAlignment="1">
      <alignment horizontal="right"/>
    </xf>
    <xf numFmtId="44" fontId="18" fillId="0" borderId="0" xfId="5" applyFont="1" applyFill="1" applyBorder="1"/>
    <xf numFmtId="0" fontId="18" fillId="0" borderId="0" xfId="4" applyFont="1" applyFill="1" applyBorder="1"/>
    <xf numFmtId="49" fontId="14" fillId="0" borderId="0" xfId="4" applyNumberFormat="1" applyFont="1" applyFill="1" applyBorder="1" applyAlignment="1">
      <alignment horizontal="center" wrapText="1"/>
    </xf>
    <xf numFmtId="0" fontId="6" fillId="0" borderId="0" xfId="4" applyFont="1" applyFill="1" applyBorder="1"/>
    <xf numFmtId="0" fontId="11" fillId="0" borderId="0" xfId="0" applyFont="1" applyFill="1" applyBorder="1"/>
    <xf numFmtId="166" fontId="11" fillId="0" borderId="0" xfId="0" applyNumberFormat="1" applyFont="1" applyAlignment="1">
      <alignment horizontal="center" vertical="top"/>
    </xf>
    <xf numFmtId="166" fontId="6" fillId="0" borderId="0" xfId="0" applyNumberFormat="1" applyFont="1" applyAlignment="1">
      <alignment horizontal="center" vertical="top"/>
    </xf>
    <xf numFmtId="167" fontId="11" fillId="0" borderId="0" xfId="0" applyNumberFormat="1" applyFont="1" applyAlignment="1">
      <alignment horizontal="center"/>
    </xf>
    <xf numFmtId="168" fontId="11" fillId="0" borderId="0" xfId="0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7" fontId="6" fillId="0" borderId="2" xfId="1" applyNumberFormat="1" applyFont="1" applyBorder="1" applyAlignment="1">
      <alignment horizontal="center"/>
    </xf>
    <xf numFmtId="0" fontId="2" fillId="0" borderId="2" xfId="0" applyFont="1" applyBorder="1"/>
    <xf numFmtId="0" fontId="6" fillId="0" borderId="0" xfId="4" applyFont="1" applyBorder="1" applyAlignment="1">
      <alignment horizontal="right"/>
    </xf>
    <xf numFmtId="43" fontId="11" fillId="0" borderId="0" xfId="0" applyNumberFormat="1" applyFont="1"/>
    <xf numFmtId="14" fontId="11" fillId="0" borderId="0" xfId="0" applyNumberFormat="1" applyFont="1" applyFill="1" applyAlignment="1">
      <alignment horizontal="center"/>
    </xf>
    <xf numFmtId="167" fontId="6" fillId="0" borderId="0" xfId="0" applyNumberFormat="1" applyFont="1" applyAlignment="1">
      <alignment horizontal="center"/>
    </xf>
    <xf numFmtId="0" fontId="6" fillId="0" borderId="0" xfId="4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2" fontId="1" fillId="0" borderId="0" xfId="0" applyNumberFormat="1" applyFont="1" applyAlignment="1">
      <alignment horizontal="center"/>
    </xf>
    <xf numFmtId="43" fontId="11" fillId="0" borderId="0" xfId="61" applyFont="1" applyFill="1" applyAlignment="1">
      <alignment horizontal="center"/>
    </xf>
    <xf numFmtId="169" fontId="11" fillId="0" borderId="0" xfId="0" applyNumberFormat="1" applyFont="1" applyAlignment="1">
      <alignment horizontal="center"/>
    </xf>
    <xf numFmtId="44" fontId="6" fillId="0" borderId="0" xfId="5" applyFont="1" applyFill="1" applyBorder="1" applyAlignment="1">
      <alignment horizontal="center"/>
    </xf>
    <xf numFmtId="167" fontId="1" fillId="0" borderId="0" xfId="0" applyNumberFormat="1" applyFont="1" applyAlignment="1">
      <alignment horizontal="center"/>
    </xf>
    <xf numFmtId="0" fontId="15" fillId="0" borderId="0" xfId="4" quotePrefix="1" applyFont="1" applyAlignment="1">
      <alignment horizontal="center"/>
    </xf>
    <xf numFmtId="0" fontId="16" fillId="0" borderId="0" xfId="4" applyFont="1" applyAlignment="1">
      <alignment horizontal="center"/>
    </xf>
  </cellXfs>
  <cellStyles count="62">
    <cellStyle name="Comma" xfId="61" builtinId="3"/>
    <cellStyle name="Comma 2" xfId="6" xr:uid="{00000000-0005-0000-0000-000000000000}"/>
    <cellStyle name="Comma 2 2" xfId="7" xr:uid="{00000000-0005-0000-0000-000001000000}"/>
    <cellStyle name="Comma 3" xfId="2" xr:uid="{00000000-0005-0000-0000-000002000000}"/>
    <cellStyle name="Comma 4" xfId="8" xr:uid="{00000000-0005-0000-0000-000003000000}"/>
    <cellStyle name="Comma 4 2" xfId="9" xr:uid="{00000000-0005-0000-0000-000004000000}"/>
    <cellStyle name="Comma 5" xfId="10" xr:uid="{00000000-0005-0000-0000-000005000000}"/>
    <cellStyle name="Comma 5 2" xfId="11" xr:uid="{00000000-0005-0000-0000-000006000000}"/>
    <cellStyle name="Comma 6" xfId="12" xr:uid="{00000000-0005-0000-0000-000007000000}"/>
    <cellStyle name="Comma 6 2" xfId="13" xr:uid="{00000000-0005-0000-0000-000008000000}"/>
    <cellStyle name="Currency" xfId="1" builtinId="4"/>
    <cellStyle name="Currency 2" xfId="14" xr:uid="{00000000-0005-0000-0000-00000A000000}"/>
    <cellStyle name="Currency 2 2" xfId="5" xr:uid="{00000000-0005-0000-0000-00000B000000}"/>
    <cellStyle name="Currency 3" xfId="3" xr:uid="{00000000-0005-0000-0000-00000C000000}"/>
    <cellStyle name="Currency 4" xfId="15" xr:uid="{00000000-0005-0000-0000-00000D000000}"/>
    <cellStyle name="Currency 4 2" xfId="16" xr:uid="{00000000-0005-0000-0000-00000E000000}"/>
    <cellStyle name="Currency 5" xfId="17" xr:uid="{00000000-0005-0000-0000-00000F000000}"/>
    <cellStyle name="Currency 5 2" xfId="18" xr:uid="{00000000-0005-0000-0000-000010000000}"/>
    <cellStyle name="Currency 6" xfId="19" xr:uid="{00000000-0005-0000-0000-000011000000}"/>
    <cellStyle name="Currency 6 2" xfId="20" xr:uid="{00000000-0005-0000-0000-000012000000}"/>
    <cellStyle name="Normal" xfId="0" builtinId="0"/>
    <cellStyle name="Normal 2" xfId="21" xr:uid="{00000000-0005-0000-0000-000014000000}"/>
    <cellStyle name="Normal 2 2" xfId="22" xr:uid="{00000000-0005-0000-0000-000015000000}"/>
    <cellStyle name="Normal 2 2 2" xfId="23" xr:uid="{00000000-0005-0000-0000-000016000000}"/>
    <cellStyle name="Normal 2 2 2 2" xfId="24" xr:uid="{00000000-0005-0000-0000-000017000000}"/>
    <cellStyle name="Normal 2 2 2_Summary" xfId="25" xr:uid="{00000000-0005-0000-0000-000018000000}"/>
    <cellStyle name="Normal 2 2 3" xfId="26" xr:uid="{00000000-0005-0000-0000-000019000000}"/>
    <cellStyle name="Normal 2 2_Summary" xfId="27" xr:uid="{00000000-0005-0000-0000-00001A000000}"/>
    <cellStyle name="Normal 2 3" xfId="28" xr:uid="{00000000-0005-0000-0000-00001B000000}"/>
    <cellStyle name="Normal 2 4" xfId="29" xr:uid="{00000000-0005-0000-0000-00001C000000}"/>
    <cellStyle name="Normal 2 4 2" xfId="30" xr:uid="{00000000-0005-0000-0000-00001D000000}"/>
    <cellStyle name="Normal 2 4 2 2" xfId="31" xr:uid="{00000000-0005-0000-0000-00001E000000}"/>
    <cellStyle name="Normal 2 4 3" xfId="32" xr:uid="{00000000-0005-0000-0000-00001F000000}"/>
    <cellStyle name="Normal 2 4_Summary" xfId="33" xr:uid="{00000000-0005-0000-0000-000020000000}"/>
    <cellStyle name="Normal 2 5" xfId="34" xr:uid="{00000000-0005-0000-0000-000021000000}"/>
    <cellStyle name="Normal 2 5 2" xfId="35" xr:uid="{00000000-0005-0000-0000-000022000000}"/>
    <cellStyle name="Normal 2 5_Summary" xfId="36" xr:uid="{00000000-0005-0000-0000-000023000000}"/>
    <cellStyle name="Normal 2 6" xfId="37" xr:uid="{00000000-0005-0000-0000-000024000000}"/>
    <cellStyle name="Normal 3" xfId="38" xr:uid="{00000000-0005-0000-0000-000025000000}"/>
    <cellStyle name="Normal 3 2" xfId="39" xr:uid="{00000000-0005-0000-0000-000026000000}"/>
    <cellStyle name="Normal 3 2 2" xfId="40" xr:uid="{00000000-0005-0000-0000-000027000000}"/>
    <cellStyle name="Normal 3 2 2 2" xfId="41" xr:uid="{00000000-0005-0000-0000-000028000000}"/>
    <cellStyle name="Normal 3 2 2_Summary" xfId="42" xr:uid="{00000000-0005-0000-0000-000029000000}"/>
    <cellStyle name="Normal 3 2 3" xfId="43" xr:uid="{00000000-0005-0000-0000-00002A000000}"/>
    <cellStyle name="Normal 3 2_Summary" xfId="44" xr:uid="{00000000-0005-0000-0000-00002B000000}"/>
    <cellStyle name="Normal 3 3" xfId="45" xr:uid="{00000000-0005-0000-0000-00002C000000}"/>
    <cellStyle name="Normal 3 4" xfId="46" xr:uid="{00000000-0005-0000-0000-00002D000000}"/>
    <cellStyle name="Normal 3_Summary" xfId="47" xr:uid="{00000000-0005-0000-0000-00002E000000}"/>
    <cellStyle name="Normal 4" xfId="48" xr:uid="{00000000-0005-0000-0000-00002F000000}"/>
    <cellStyle name="Normal 5" xfId="49" xr:uid="{00000000-0005-0000-0000-000030000000}"/>
    <cellStyle name="Normal 5 2" xfId="50" xr:uid="{00000000-0005-0000-0000-000031000000}"/>
    <cellStyle name="Normal 5 2 2" xfId="51" xr:uid="{00000000-0005-0000-0000-000032000000}"/>
    <cellStyle name="Normal 5 2_Summary" xfId="52" xr:uid="{00000000-0005-0000-0000-000033000000}"/>
    <cellStyle name="Normal 5 3" xfId="53" xr:uid="{00000000-0005-0000-0000-000034000000}"/>
    <cellStyle name="Normal 5_Summary" xfId="54" xr:uid="{00000000-0005-0000-0000-000035000000}"/>
    <cellStyle name="Normal 6" xfId="55" xr:uid="{00000000-0005-0000-0000-000036000000}"/>
    <cellStyle name="Normal 6 2" xfId="56" xr:uid="{00000000-0005-0000-0000-000037000000}"/>
    <cellStyle name="Normal 7" xfId="4" xr:uid="{00000000-0005-0000-0000-000038000000}"/>
    <cellStyle name="Normal 7 2" xfId="57" xr:uid="{00000000-0005-0000-0000-000039000000}"/>
    <cellStyle name="Normal 7_Summary" xfId="58" xr:uid="{00000000-0005-0000-0000-00003A000000}"/>
    <cellStyle name="Normal 8" xfId="59" xr:uid="{00000000-0005-0000-0000-00003B000000}"/>
    <cellStyle name="SAPBEXstdItem" xfId="60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upog3web01.uilad.net/User/WRK_GRP/Power_Procurement/LREC_ZREC%20NEW/Other/REC%20Meter%20Data/Active%20REC%20Meters/active%20REC%20meters%20at%203.28.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iupog3web01.uilad.net/Users/colsonk/AppData/Local/Temp/Medium%20ZREC%20Bids/ZM00034/FINAL%20-ZREC-STAPLES%20NORTH%20HAV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 meters @ 3.28.2017"/>
    </sheetNames>
    <sheetDataSet>
      <sheetData sheetId="0">
        <row r="1">
          <cell r="A1" t="str">
            <v>Material</v>
          </cell>
          <cell r="B1" t="str">
            <v>Serial Number</v>
          </cell>
          <cell r="C1" t="str">
            <v>Register Group</v>
          </cell>
          <cell r="D1" t="str">
            <v>System status</v>
          </cell>
          <cell r="E1" t="str">
            <v>User status</v>
          </cell>
          <cell r="F1" t="str">
            <v>Install. date</v>
          </cell>
          <cell r="G1" t="str">
            <v>Removal date</v>
          </cell>
          <cell r="H1" t="str">
            <v>Cellnet Meter Code</v>
          </cell>
          <cell r="I1" t="str">
            <v>Device Location</v>
          </cell>
          <cell r="J1" t="str">
            <v>Parametrization</v>
          </cell>
          <cell r="K1" t="str">
            <v>Location</v>
          </cell>
          <cell r="L1" t="str">
            <v>Form Number</v>
          </cell>
          <cell r="M1" t="str">
            <v>Program ID Code</v>
          </cell>
          <cell r="N1" t="str">
            <v>DG Rider Site</v>
          </cell>
          <cell r="O1" t="str">
            <v>Name 1</v>
          </cell>
          <cell r="P1" t="str">
            <v>Street</v>
          </cell>
          <cell r="Q1" t="str">
            <v>City</v>
          </cell>
        </row>
        <row r="2">
          <cell r="A2" t="str">
            <v>F16SE_50_AUTO</v>
          </cell>
          <cell r="B2">
            <v>11059682</v>
          </cell>
          <cell r="C2" t="str">
            <v>TDM0106</v>
          </cell>
          <cell r="D2" t="str">
            <v>INST</v>
          </cell>
          <cell r="E2" t="str">
            <v>REC</v>
          </cell>
          <cell r="F2">
            <v>41892</v>
          </cell>
          <cell r="G2">
            <v>0</v>
          </cell>
          <cell r="H2" t="str">
            <v>CN</v>
          </cell>
          <cell r="I2" t="str">
            <v>6001679657</v>
          </cell>
          <cell r="J2"/>
          <cell r="K2"/>
          <cell r="L2" t="str">
            <v>16S</v>
          </cell>
          <cell r="M2" t="str">
            <v>61</v>
          </cell>
          <cell r="N2"/>
          <cell r="O2"/>
          <cell r="P2" t="str">
            <v>700 PALISADE AVE</v>
          </cell>
          <cell r="Q2" t="str">
            <v>BRIDGEPORT</v>
          </cell>
        </row>
        <row r="3">
          <cell r="A3" t="str">
            <v>F5S_2.5_AUTO</v>
          </cell>
          <cell r="B3">
            <v>11059804</v>
          </cell>
          <cell r="C3" t="str">
            <v>TDM0106</v>
          </cell>
          <cell r="D3" t="str">
            <v>INST</v>
          </cell>
          <cell r="E3" t="str">
            <v>REC</v>
          </cell>
          <cell r="F3">
            <v>41613</v>
          </cell>
          <cell r="G3">
            <v>0</v>
          </cell>
          <cell r="H3" t="str">
            <v>CN</v>
          </cell>
          <cell r="I3" t="str">
            <v>6001587168</v>
          </cell>
          <cell r="J3"/>
          <cell r="K3"/>
          <cell r="L3" t="str">
            <v>5S</v>
          </cell>
          <cell r="M3" t="str">
            <v>61</v>
          </cell>
          <cell r="N3"/>
          <cell r="O3"/>
          <cell r="P3" t="str">
            <v>100 OVERLOOK DR</v>
          </cell>
          <cell r="Q3" t="str">
            <v>HAMDEN</v>
          </cell>
        </row>
        <row r="4">
          <cell r="A4" t="str">
            <v>F16S_30_120</v>
          </cell>
          <cell r="B4">
            <v>11091232</v>
          </cell>
          <cell r="C4" t="str">
            <v>TDM0106</v>
          </cell>
          <cell r="D4" t="str">
            <v>INST</v>
          </cell>
          <cell r="E4" t="str">
            <v>REC</v>
          </cell>
          <cell r="F4">
            <v>41767</v>
          </cell>
          <cell r="G4">
            <v>0</v>
          </cell>
          <cell r="H4" t="str">
            <v>CN</v>
          </cell>
          <cell r="I4" t="str">
            <v>6001673615</v>
          </cell>
          <cell r="J4"/>
          <cell r="K4"/>
          <cell r="L4" t="str">
            <v>16S</v>
          </cell>
          <cell r="M4" t="str">
            <v>61</v>
          </cell>
          <cell r="N4"/>
          <cell r="O4"/>
          <cell r="P4" t="str">
            <v>1387 SEAVIEW AVE</v>
          </cell>
          <cell r="Q4" t="str">
            <v>BRIDGEPORT</v>
          </cell>
        </row>
        <row r="5">
          <cell r="A5" t="str">
            <v>F5S_2.5_AUTO</v>
          </cell>
          <cell r="B5">
            <v>11103876</v>
          </cell>
          <cell r="C5" t="str">
            <v>TDM0106</v>
          </cell>
          <cell r="D5" t="str">
            <v>INST</v>
          </cell>
          <cell r="E5" t="str">
            <v>REC</v>
          </cell>
          <cell r="F5">
            <v>41676</v>
          </cell>
          <cell r="G5">
            <v>0</v>
          </cell>
          <cell r="H5" t="str">
            <v>CN</v>
          </cell>
          <cell r="I5" t="str">
            <v>6001668686</v>
          </cell>
          <cell r="J5"/>
          <cell r="K5"/>
          <cell r="L5" t="str">
            <v>5S</v>
          </cell>
          <cell r="M5" t="str">
            <v>61</v>
          </cell>
          <cell r="N5"/>
          <cell r="O5"/>
          <cell r="P5" t="str">
            <v>11 EDER RD</v>
          </cell>
          <cell r="Q5" t="str">
            <v>WEST HAVEN</v>
          </cell>
        </row>
        <row r="6">
          <cell r="A6" t="str">
            <v>F5S_2.5_AUTO</v>
          </cell>
          <cell r="B6">
            <v>11103882</v>
          </cell>
          <cell r="C6" t="str">
            <v>TDM0106</v>
          </cell>
          <cell r="D6" t="str">
            <v>INST</v>
          </cell>
          <cell r="E6" t="str">
            <v>REC</v>
          </cell>
          <cell r="F6">
            <v>42542</v>
          </cell>
          <cell r="G6">
            <v>0</v>
          </cell>
          <cell r="H6" t="str">
            <v>CN</v>
          </cell>
          <cell r="I6" t="str">
            <v>6001707705</v>
          </cell>
          <cell r="J6"/>
          <cell r="K6"/>
          <cell r="L6" t="str">
            <v>5S</v>
          </cell>
          <cell r="M6" t="str">
            <v>61</v>
          </cell>
          <cell r="N6"/>
          <cell r="O6"/>
          <cell r="P6" t="str">
            <v>44 ROSSOTTO DR</v>
          </cell>
          <cell r="Q6" t="str">
            <v>HAMDEN</v>
          </cell>
        </row>
        <row r="7">
          <cell r="A7" t="str">
            <v>F9S_2.5_AUTO</v>
          </cell>
          <cell r="B7">
            <v>11132060</v>
          </cell>
          <cell r="C7" t="str">
            <v>TDM0106</v>
          </cell>
          <cell r="D7" t="str">
            <v>INST</v>
          </cell>
          <cell r="E7" t="str">
            <v>REC</v>
          </cell>
          <cell r="F7">
            <v>41341</v>
          </cell>
          <cell r="G7">
            <v>0</v>
          </cell>
          <cell r="H7" t="str">
            <v>CN</v>
          </cell>
          <cell r="I7" t="str">
            <v>6001575658</v>
          </cell>
          <cell r="J7"/>
          <cell r="K7"/>
          <cell r="L7" t="str">
            <v>9S</v>
          </cell>
          <cell r="M7" t="str">
            <v>61</v>
          </cell>
          <cell r="N7"/>
          <cell r="O7"/>
          <cell r="P7" t="str">
            <v>290 TUNXIS HILL RD</v>
          </cell>
          <cell r="Q7" t="str">
            <v>FAIRFIELD</v>
          </cell>
        </row>
        <row r="8">
          <cell r="A8" t="str">
            <v>F9S_2.5_AUTO</v>
          </cell>
          <cell r="B8">
            <v>11132152</v>
          </cell>
          <cell r="C8" t="str">
            <v>TDM0106</v>
          </cell>
          <cell r="D8" t="str">
            <v>INST</v>
          </cell>
          <cell r="E8" t="str">
            <v>REC</v>
          </cell>
          <cell r="F8">
            <v>41857</v>
          </cell>
          <cell r="G8">
            <v>0</v>
          </cell>
          <cell r="H8" t="str">
            <v>CN</v>
          </cell>
          <cell r="I8" t="str">
            <v>6001676823</v>
          </cell>
          <cell r="J8"/>
          <cell r="K8"/>
          <cell r="L8" t="str">
            <v>9S</v>
          </cell>
          <cell r="M8" t="str">
            <v>41</v>
          </cell>
          <cell r="N8"/>
          <cell r="O8"/>
          <cell r="P8" t="str">
            <v>461 BRIDGEPORT AVE</v>
          </cell>
          <cell r="Q8" t="str">
            <v>SHELTON</v>
          </cell>
        </row>
        <row r="9">
          <cell r="A9" t="str">
            <v>F9S_2.5_AUTO</v>
          </cell>
          <cell r="B9">
            <v>11132196</v>
          </cell>
          <cell r="C9" t="str">
            <v>TDM0106</v>
          </cell>
          <cell r="D9" t="str">
            <v>INST</v>
          </cell>
          <cell r="E9" t="str">
            <v>REC</v>
          </cell>
          <cell r="F9">
            <v>41523</v>
          </cell>
          <cell r="G9">
            <v>0</v>
          </cell>
          <cell r="H9" t="str">
            <v>CN</v>
          </cell>
          <cell r="I9" t="str">
            <v>6001580947</v>
          </cell>
          <cell r="J9"/>
          <cell r="K9"/>
          <cell r="L9" t="str">
            <v>9S</v>
          </cell>
          <cell r="M9" t="str">
            <v>61</v>
          </cell>
          <cell r="N9"/>
          <cell r="O9"/>
          <cell r="P9" t="str">
            <v>100 DIVISION ST</v>
          </cell>
          <cell r="Q9" t="str">
            <v>ANSONIA</v>
          </cell>
        </row>
        <row r="10">
          <cell r="A10" t="str">
            <v>F16S_30_120</v>
          </cell>
          <cell r="B10">
            <v>11132476</v>
          </cell>
          <cell r="C10" t="str">
            <v>TDM0106</v>
          </cell>
          <cell r="D10" t="str">
            <v>INST</v>
          </cell>
          <cell r="E10" t="str">
            <v>REC</v>
          </cell>
          <cell r="F10">
            <v>42339</v>
          </cell>
          <cell r="G10">
            <v>0</v>
          </cell>
          <cell r="H10" t="str">
            <v>CN</v>
          </cell>
          <cell r="I10" t="str">
            <v>6001702168</v>
          </cell>
          <cell r="J10"/>
          <cell r="K10"/>
          <cell r="L10" t="str">
            <v>16S</v>
          </cell>
          <cell r="M10" t="str">
            <v>61</v>
          </cell>
          <cell r="N10"/>
          <cell r="O10"/>
          <cell r="P10" t="str">
            <v>585 NORMAN ST</v>
          </cell>
          <cell r="Q10" t="str">
            <v>BRIDGEPORT</v>
          </cell>
        </row>
        <row r="11">
          <cell r="A11" t="str">
            <v>F16S_30_120</v>
          </cell>
          <cell r="B11">
            <v>11132595</v>
          </cell>
          <cell r="C11" t="str">
            <v>TDM0106</v>
          </cell>
          <cell r="D11" t="str">
            <v>INST</v>
          </cell>
          <cell r="E11" t="str">
            <v>REC</v>
          </cell>
          <cell r="F11">
            <v>42004</v>
          </cell>
          <cell r="G11">
            <v>0</v>
          </cell>
          <cell r="H11" t="str">
            <v>CN</v>
          </cell>
          <cell r="I11" t="str">
            <v>6001685692</v>
          </cell>
          <cell r="J11"/>
          <cell r="K11"/>
          <cell r="L11" t="str">
            <v>16S</v>
          </cell>
          <cell r="M11" t="str">
            <v>61</v>
          </cell>
          <cell r="N11"/>
          <cell r="O11"/>
          <cell r="P11" t="str">
            <v>105 RUDEN ST</v>
          </cell>
          <cell r="Q11" t="str">
            <v>WEST HAVEN</v>
          </cell>
        </row>
        <row r="12">
          <cell r="A12" t="str">
            <v>F9S_2.5_AUTO</v>
          </cell>
          <cell r="B12">
            <v>11137360</v>
          </cell>
          <cell r="C12" t="str">
            <v>TDM0106</v>
          </cell>
          <cell r="D12" t="str">
            <v>INST</v>
          </cell>
          <cell r="E12" t="str">
            <v>REC</v>
          </cell>
          <cell r="F12">
            <v>41885</v>
          </cell>
          <cell r="G12">
            <v>0</v>
          </cell>
          <cell r="H12" t="str">
            <v>CN</v>
          </cell>
          <cell r="I12" t="str">
            <v>6001679959</v>
          </cell>
          <cell r="J12"/>
          <cell r="K12"/>
          <cell r="L12" t="str">
            <v>9S</v>
          </cell>
          <cell r="M12" t="str">
            <v>61</v>
          </cell>
          <cell r="N12"/>
          <cell r="O12"/>
          <cell r="P12" t="str">
            <v>315 FOXON BLVD</v>
          </cell>
          <cell r="Q12" t="str">
            <v>NEW HAVEN</v>
          </cell>
        </row>
        <row r="13">
          <cell r="A13" t="str">
            <v>F9S_2.5_AUTO</v>
          </cell>
          <cell r="B13">
            <v>11137376</v>
          </cell>
          <cell r="C13" t="str">
            <v>TDM0106</v>
          </cell>
          <cell r="D13" t="str">
            <v>INST</v>
          </cell>
          <cell r="E13" t="str">
            <v>REC</v>
          </cell>
          <cell r="F13">
            <v>41873</v>
          </cell>
          <cell r="G13">
            <v>0</v>
          </cell>
          <cell r="H13" t="str">
            <v>CN</v>
          </cell>
          <cell r="I13" t="str">
            <v>6001678631</v>
          </cell>
          <cell r="J13"/>
          <cell r="K13"/>
          <cell r="L13" t="str">
            <v>9S</v>
          </cell>
          <cell r="M13" t="str">
            <v>61</v>
          </cell>
          <cell r="N13"/>
          <cell r="O13"/>
          <cell r="P13" t="str">
            <v>121 PEAT MEADOW RD</v>
          </cell>
          <cell r="Q13" t="str">
            <v>NEW HAVEN</v>
          </cell>
        </row>
        <row r="14">
          <cell r="A14" t="str">
            <v>F16S_30_120</v>
          </cell>
          <cell r="B14">
            <v>11137453</v>
          </cell>
          <cell r="C14" t="str">
            <v>TDM0106</v>
          </cell>
          <cell r="D14" t="str">
            <v>INST</v>
          </cell>
          <cell r="E14" t="str">
            <v>REC</v>
          </cell>
          <cell r="F14">
            <v>41996</v>
          </cell>
          <cell r="G14">
            <v>0</v>
          </cell>
          <cell r="H14" t="str">
            <v>CN</v>
          </cell>
          <cell r="I14" t="str">
            <v>6001685222</v>
          </cell>
          <cell r="J14"/>
          <cell r="K14"/>
          <cell r="L14" t="str">
            <v>16S</v>
          </cell>
          <cell r="M14" t="str">
            <v>61</v>
          </cell>
          <cell r="N14"/>
          <cell r="O14"/>
          <cell r="P14" t="str">
            <v>990 HOUSATONIC AVE</v>
          </cell>
          <cell r="Q14" t="str">
            <v>BRIDGEPORT</v>
          </cell>
        </row>
        <row r="15">
          <cell r="A15" t="str">
            <v>F16S_30_120</v>
          </cell>
          <cell r="B15">
            <v>11137487</v>
          </cell>
          <cell r="C15" t="str">
            <v>TDM0106</v>
          </cell>
          <cell r="D15" t="str">
            <v>INST</v>
          </cell>
          <cell r="E15" t="str">
            <v>REC</v>
          </cell>
          <cell r="F15">
            <v>42017</v>
          </cell>
          <cell r="G15">
            <v>0</v>
          </cell>
          <cell r="H15" t="str">
            <v>CN</v>
          </cell>
          <cell r="I15" t="str">
            <v>6001685773</v>
          </cell>
          <cell r="J15"/>
          <cell r="K15" t="str">
            <v>OS</v>
          </cell>
          <cell r="L15" t="str">
            <v>16S</v>
          </cell>
          <cell r="M15" t="str">
            <v>61</v>
          </cell>
          <cell r="N15"/>
          <cell r="O15"/>
          <cell r="P15" t="str">
            <v>1333 POST RD N</v>
          </cell>
          <cell r="Q15" t="str">
            <v>FAIRFIELD</v>
          </cell>
        </row>
        <row r="16">
          <cell r="A16" t="str">
            <v>F16S_30_120</v>
          </cell>
          <cell r="B16">
            <v>11137506</v>
          </cell>
          <cell r="C16" t="str">
            <v>TDM0106</v>
          </cell>
          <cell r="D16" t="str">
            <v>INST</v>
          </cell>
          <cell r="E16" t="str">
            <v>REC</v>
          </cell>
          <cell r="F16">
            <v>42160</v>
          </cell>
          <cell r="G16">
            <v>0</v>
          </cell>
          <cell r="H16" t="str">
            <v>CN</v>
          </cell>
          <cell r="I16" t="str">
            <v>6001693359</v>
          </cell>
          <cell r="J16"/>
          <cell r="K16"/>
          <cell r="L16" t="str">
            <v>16S</v>
          </cell>
          <cell r="M16" t="str">
            <v>61</v>
          </cell>
          <cell r="N16"/>
          <cell r="O16"/>
          <cell r="P16" t="str">
            <v>3685 BLACK ROCK TPKE</v>
          </cell>
          <cell r="Q16" t="str">
            <v>FAIRFIELD</v>
          </cell>
        </row>
        <row r="17">
          <cell r="A17" t="str">
            <v>F16S_30_120</v>
          </cell>
          <cell r="B17">
            <v>11137532</v>
          </cell>
          <cell r="C17" t="str">
            <v>TDM0106</v>
          </cell>
          <cell r="D17" t="str">
            <v>INST</v>
          </cell>
          <cell r="E17" t="str">
            <v>REC</v>
          </cell>
          <cell r="F17">
            <v>42151</v>
          </cell>
          <cell r="G17">
            <v>0</v>
          </cell>
          <cell r="H17" t="str">
            <v>CN</v>
          </cell>
          <cell r="I17" t="str">
            <v>6001691866</v>
          </cell>
          <cell r="J17"/>
          <cell r="K17"/>
          <cell r="L17" t="str">
            <v>16S</v>
          </cell>
          <cell r="M17" t="str">
            <v>61</v>
          </cell>
          <cell r="N17"/>
          <cell r="O17"/>
          <cell r="P17" t="str">
            <v>394 CAMPBELL AVE</v>
          </cell>
          <cell r="Q17" t="str">
            <v>WEST HAVEN</v>
          </cell>
        </row>
        <row r="18">
          <cell r="A18" t="str">
            <v>F16S_30_120</v>
          </cell>
          <cell r="B18">
            <v>11137611</v>
          </cell>
          <cell r="C18" t="str">
            <v>TDM0106</v>
          </cell>
          <cell r="D18" t="str">
            <v>INST</v>
          </cell>
          <cell r="E18" t="str">
            <v>REC</v>
          </cell>
          <cell r="F18">
            <v>42250</v>
          </cell>
          <cell r="G18">
            <v>0</v>
          </cell>
          <cell r="H18" t="str">
            <v>CN</v>
          </cell>
          <cell r="I18" t="str">
            <v>6001695744</v>
          </cell>
          <cell r="J18"/>
          <cell r="K18"/>
          <cell r="L18" t="str">
            <v>16S</v>
          </cell>
          <cell r="M18" t="str">
            <v>61</v>
          </cell>
          <cell r="N18"/>
          <cell r="O18"/>
          <cell r="P18" t="str">
            <v>85 HARRISON ST</v>
          </cell>
          <cell r="Q18" t="str">
            <v>NEW HAVEN</v>
          </cell>
        </row>
        <row r="19">
          <cell r="A19" t="str">
            <v>F16S_30_120</v>
          </cell>
          <cell r="B19">
            <v>11137629</v>
          </cell>
          <cell r="C19" t="str">
            <v>TDM0106</v>
          </cell>
          <cell r="D19" t="str">
            <v>INST</v>
          </cell>
          <cell r="E19" t="str">
            <v>REC</v>
          </cell>
          <cell r="F19">
            <v>42186</v>
          </cell>
          <cell r="G19">
            <v>0</v>
          </cell>
          <cell r="H19" t="str">
            <v>CN</v>
          </cell>
          <cell r="I19" t="str">
            <v>6001683921</v>
          </cell>
          <cell r="J19"/>
          <cell r="K19"/>
          <cell r="L19" t="str">
            <v>16S</v>
          </cell>
          <cell r="M19" t="str">
            <v>61</v>
          </cell>
          <cell r="N19"/>
          <cell r="O19"/>
          <cell r="P19" t="str">
            <v>390 BIRMINGHAM BLVD</v>
          </cell>
          <cell r="Q19" t="str">
            <v>ANSONIA</v>
          </cell>
        </row>
        <row r="20">
          <cell r="A20" t="str">
            <v>F16S_30_120</v>
          </cell>
          <cell r="B20">
            <v>11137642</v>
          </cell>
          <cell r="C20" t="str">
            <v>TOU0106</v>
          </cell>
          <cell r="D20" t="str">
            <v>INST</v>
          </cell>
          <cell r="E20" t="str">
            <v>REC</v>
          </cell>
          <cell r="F20">
            <v>42404</v>
          </cell>
          <cell r="G20">
            <v>0</v>
          </cell>
          <cell r="H20" t="str">
            <v>CN</v>
          </cell>
          <cell r="I20" t="str">
            <v>6001699572</v>
          </cell>
          <cell r="J20"/>
          <cell r="K20"/>
          <cell r="L20" t="str">
            <v>16S</v>
          </cell>
          <cell r="M20" t="str">
            <v>61</v>
          </cell>
          <cell r="N20"/>
          <cell r="O20"/>
          <cell r="P20" t="str">
            <v>109 FRANK ST</v>
          </cell>
          <cell r="Q20" t="str">
            <v>NEW HAVEN</v>
          </cell>
        </row>
        <row r="21">
          <cell r="A21" t="str">
            <v>F16S_30_120</v>
          </cell>
          <cell r="B21">
            <v>11137657</v>
          </cell>
          <cell r="C21" t="str">
            <v>TDM0106</v>
          </cell>
          <cell r="D21" t="str">
            <v>INST</v>
          </cell>
          <cell r="E21" t="str">
            <v>REC</v>
          </cell>
          <cell r="F21">
            <v>42229</v>
          </cell>
          <cell r="G21">
            <v>0</v>
          </cell>
          <cell r="H21" t="str">
            <v>CN</v>
          </cell>
          <cell r="I21" t="str">
            <v>6001694633</v>
          </cell>
          <cell r="J21"/>
          <cell r="K21"/>
          <cell r="L21" t="str">
            <v>16S</v>
          </cell>
          <cell r="M21" t="str">
            <v>61</v>
          </cell>
          <cell r="N21"/>
          <cell r="O21"/>
          <cell r="P21" t="str">
            <v>102 NEW HAVEN AVE</v>
          </cell>
          <cell r="Q21" t="str">
            <v>MILFORD</v>
          </cell>
        </row>
        <row r="22">
          <cell r="A22" t="str">
            <v>F16S_30_120</v>
          </cell>
          <cell r="B22">
            <v>11137674</v>
          </cell>
          <cell r="C22" t="str">
            <v>TDM0106</v>
          </cell>
          <cell r="D22" t="str">
            <v>INST</v>
          </cell>
          <cell r="E22" t="str">
            <v>REC</v>
          </cell>
          <cell r="F22">
            <v>42458</v>
          </cell>
          <cell r="G22">
            <v>0</v>
          </cell>
          <cell r="H22" t="str">
            <v>CN</v>
          </cell>
          <cell r="I22" t="str">
            <v>6001705062</v>
          </cell>
          <cell r="J22"/>
          <cell r="K22"/>
          <cell r="L22" t="str">
            <v>16S</v>
          </cell>
          <cell r="M22" t="str">
            <v>61</v>
          </cell>
          <cell r="N22"/>
          <cell r="O22"/>
          <cell r="P22" t="str">
            <v>60 PERRY HILL RD</v>
          </cell>
          <cell r="Q22" t="str">
            <v>SHELTON</v>
          </cell>
        </row>
        <row r="23">
          <cell r="A23" t="str">
            <v>F16S_30_120</v>
          </cell>
          <cell r="B23">
            <v>11137769</v>
          </cell>
          <cell r="C23" t="str">
            <v>TDM0106</v>
          </cell>
          <cell r="D23" t="str">
            <v>INST</v>
          </cell>
          <cell r="E23" t="str">
            <v>REC</v>
          </cell>
          <cell r="F23">
            <v>42184</v>
          </cell>
          <cell r="G23">
            <v>0</v>
          </cell>
          <cell r="H23" t="str">
            <v>CN</v>
          </cell>
          <cell r="I23" t="str">
            <v>6001693387</v>
          </cell>
          <cell r="J23"/>
          <cell r="K23"/>
          <cell r="L23" t="str">
            <v>16S</v>
          </cell>
          <cell r="M23" t="str">
            <v>61</v>
          </cell>
          <cell r="N23"/>
          <cell r="O23"/>
          <cell r="P23" t="str">
            <v>265 BENTON ST</v>
          </cell>
          <cell r="Q23" t="str">
            <v>STRATFORD</v>
          </cell>
        </row>
        <row r="24">
          <cell r="A24" t="str">
            <v>F16S_30_120</v>
          </cell>
          <cell r="B24">
            <v>11137776</v>
          </cell>
          <cell r="C24" t="str">
            <v>TDM0106</v>
          </cell>
          <cell r="D24" t="str">
            <v>INST</v>
          </cell>
          <cell r="E24" t="str">
            <v>REC</v>
          </cell>
          <cell r="F24">
            <v>42039</v>
          </cell>
          <cell r="G24">
            <v>0</v>
          </cell>
          <cell r="H24" t="str">
            <v>CN</v>
          </cell>
          <cell r="I24" t="str">
            <v>6001687352</v>
          </cell>
          <cell r="J24"/>
          <cell r="K24"/>
          <cell r="L24" t="str">
            <v>16S</v>
          </cell>
          <cell r="M24" t="str">
            <v>61</v>
          </cell>
          <cell r="N24"/>
          <cell r="O24"/>
          <cell r="P24" t="str">
            <v>54 BOSTON POST RD</v>
          </cell>
          <cell r="Q24" t="str">
            <v>ORANGE</v>
          </cell>
        </row>
        <row r="25">
          <cell r="A25" t="str">
            <v>F16S_30_120</v>
          </cell>
          <cell r="B25">
            <v>11137785</v>
          </cell>
          <cell r="C25" t="str">
            <v>TDM0106</v>
          </cell>
          <cell r="D25" t="str">
            <v>INST</v>
          </cell>
          <cell r="E25" t="str">
            <v>REC</v>
          </cell>
          <cell r="F25">
            <v>42142</v>
          </cell>
          <cell r="G25">
            <v>0</v>
          </cell>
          <cell r="H25" t="str">
            <v>CN</v>
          </cell>
          <cell r="I25" t="str">
            <v>6001696971</v>
          </cell>
          <cell r="J25"/>
          <cell r="K25"/>
          <cell r="L25" t="str">
            <v>16S</v>
          </cell>
          <cell r="M25" t="str">
            <v>61</v>
          </cell>
          <cell r="N25"/>
          <cell r="O25"/>
          <cell r="P25" t="str">
            <v>20 GLEN PKWY</v>
          </cell>
          <cell r="Q25" t="str">
            <v>HAMDEN</v>
          </cell>
        </row>
        <row r="26">
          <cell r="A26" t="str">
            <v>F16S_30_120</v>
          </cell>
          <cell r="B26">
            <v>11137810</v>
          </cell>
          <cell r="C26" t="str">
            <v>TDM0106</v>
          </cell>
          <cell r="D26" t="str">
            <v>INST</v>
          </cell>
          <cell r="E26" t="str">
            <v>REC</v>
          </cell>
          <cell r="F26">
            <v>41886</v>
          </cell>
          <cell r="G26">
            <v>0</v>
          </cell>
          <cell r="H26" t="str">
            <v>CN</v>
          </cell>
          <cell r="I26" t="str">
            <v>6001678758</v>
          </cell>
          <cell r="J26"/>
          <cell r="K26"/>
          <cell r="L26" t="str">
            <v>16S</v>
          </cell>
          <cell r="M26" t="str">
            <v>61</v>
          </cell>
          <cell r="N26"/>
          <cell r="O26"/>
          <cell r="P26" t="str">
            <v>250 HOLLISTER AVE</v>
          </cell>
          <cell r="Q26" t="str">
            <v>BRIDGEPORT</v>
          </cell>
        </row>
        <row r="27">
          <cell r="A27" t="str">
            <v>F16S_30_120</v>
          </cell>
          <cell r="B27">
            <v>11137871</v>
          </cell>
          <cell r="C27" t="str">
            <v>TDM0106</v>
          </cell>
          <cell r="D27" t="str">
            <v>INST</v>
          </cell>
          <cell r="E27" t="str">
            <v>REC</v>
          </cell>
          <cell r="F27">
            <v>41890</v>
          </cell>
          <cell r="G27">
            <v>0</v>
          </cell>
          <cell r="H27" t="str">
            <v>CN</v>
          </cell>
          <cell r="I27" t="str">
            <v>6001678780</v>
          </cell>
          <cell r="J27"/>
          <cell r="K27"/>
          <cell r="L27" t="str">
            <v>16S</v>
          </cell>
          <cell r="M27" t="str">
            <v>61</v>
          </cell>
          <cell r="N27"/>
          <cell r="O27"/>
          <cell r="P27" t="str">
            <v>2414 FAIRFIELD AVE</v>
          </cell>
          <cell r="Q27" t="str">
            <v>BRIDGEPORT</v>
          </cell>
        </row>
        <row r="28">
          <cell r="A28" t="str">
            <v>S5SL_2.5_AUTO</v>
          </cell>
          <cell r="B28">
            <v>11137883</v>
          </cell>
          <cell r="C28" t="str">
            <v>TDM0106</v>
          </cell>
          <cell r="D28" t="str">
            <v>INST</v>
          </cell>
          <cell r="E28" t="str">
            <v>REC</v>
          </cell>
          <cell r="F28">
            <v>41464</v>
          </cell>
          <cell r="G28">
            <v>0</v>
          </cell>
          <cell r="H28" t="str">
            <v>CN</v>
          </cell>
          <cell r="I28" t="str">
            <v>6000427837</v>
          </cell>
          <cell r="J28" t="str">
            <v>IDR</v>
          </cell>
          <cell r="K28" t="str">
            <v>OB</v>
          </cell>
          <cell r="L28" t="str">
            <v>5S</v>
          </cell>
          <cell r="M28" t="str">
            <v>41</v>
          </cell>
          <cell r="N28"/>
          <cell r="O28" t="str">
            <v>MERCANTILE DEV INC SER</v>
          </cell>
          <cell r="P28" t="str">
            <v>10 WATERVIEW DR</v>
          </cell>
          <cell r="Q28" t="str">
            <v>SHELTON</v>
          </cell>
        </row>
        <row r="29">
          <cell r="A29" t="str">
            <v>S5SL_2.5_AUTO</v>
          </cell>
          <cell r="B29">
            <v>11137885</v>
          </cell>
          <cell r="C29" t="str">
            <v>TDM0106</v>
          </cell>
          <cell r="D29" t="str">
            <v>INST</v>
          </cell>
          <cell r="E29" t="str">
            <v>REC</v>
          </cell>
          <cell r="F29">
            <v>41439</v>
          </cell>
          <cell r="G29">
            <v>0</v>
          </cell>
          <cell r="H29" t="str">
            <v>CN</v>
          </cell>
          <cell r="I29" t="str">
            <v>6001578769</v>
          </cell>
          <cell r="J29" t="str">
            <v>IDR</v>
          </cell>
          <cell r="K29"/>
          <cell r="L29" t="str">
            <v>5S</v>
          </cell>
          <cell r="M29" t="str">
            <v>41</v>
          </cell>
          <cell r="N29"/>
          <cell r="O29"/>
          <cell r="P29" t="str">
            <v>522 FAIRFIELD AVE</v>
          </cell>
          <cell r="Q29" t="str">
            <v>BRIDGEPORT</v>
          </cell>
        </row>
        <row r="30">
          <cell r="A30" t="str">
            <v>S5SL_2.5_AUTO</v>
          </cell>
          <cell r="B30">
            <v>11137889</v>
          </cell>
          <cell r="C30" t="str">
            <v>TDM0106</v>
          </cell>
          <cell r="D30" t="str">
            <v>INST</v>
          </cell>
          <cell r="E30" t="str">
            <v>REC</v>
          </cell>
          <cell r="F30">
            <v>41801</v>
          </cell>
          <cell r="G30">
            <v>0</v>
          </cell>
          <cell r="H30" t="str">
            <v>CN</v>
          </cell>
          <cell r="I30" t="str">
            <v>6000740273</v>
          </cell>
          <cell r="J30" t="str">
            <v>IDR</v>
          </cell>
          <cell r="K30" t="str">
            <v>OS</v>
          </cell>
          <cell r="L30" t="str">
            <v>5S</v>
          </cell>
          <cell r="M30" t="str">
            <v>41</v>
          </cell>
          <cell r="N30"/>
          <cell r="O30" t="str">
            <v>HOME DEPOT #6223</v>
          </cell>
          <cell r="P30" t="str">
            <v>65 FRONTAGE RD</v>
          </cell>
          <cell r="Q30" t="str">
            <v>EAST HAVEN</v>
          </cell>
        </row>
        <row r="31">
          <cell r="A31" t="str">
            <v>S5SL_2.5_AUTO</v>
          </cell>
          <cell r="B31">
            <v>11137895</v>
          </cell>
          <cell r="C31" t="str">
            <v>TDM0106</v>
          </cell>
          <cell r="D31" t="str">
            <v>INST</v>
          </cell>
          <cell r="E31" t="str">
            <v>REC</v>
          </cell>
          <cell r="F31">
            <v>41618</v>
          </cell>
          <cell r="G31">
            <v>0</v>
          </cell>
          <cell r="H31" t="str">
            <v>CN</v>
          </cell>
          <cell r="I31" t="str">
            <v>6001668672</v>
          </cell>
          <cell r="J31"/>
          <cell r="K31"/>
          <cell r="L31" t="str">
            <v>5S</v>
          </cell>
          <cell r="M31" t="str">
            <v>41</v>
          </cell>
          <cell r="N31"/>
          <cell r="O31"/>
          <cell r="P31" t="str">
            <v>515 SAW MILL RD</v>
          </cell>
          <cell r="Q31" t="str">
            <v>WEST HAVEN</v>
          </cell>
        </row>
        <row r="32">
          <cell r="A32" t="str">
            <v>S5SL_2.5_AUTO</v>
          </cell>
          <cell r="B32">
            <v>11137896</v>
          </cell>
          <cell r="C32" t="str">
            <v>TDM0106</v>
          </cell>
          <cell r="D32" t="str">
            <v>INST</v>
          </cell>
          <cell r="E32" t="str">
            <v>REC</v>
          </cell>
          <cell r="F32">
            <v>41640</v>
          </cell>
          <cell r="G32">
            <v>0</v>
          </cell>
          <cell r="H32" t="str">
            <v>CN</v>
          </cell>
          <cell r="I32" t="str">
            <v>6001668658</v>
          </cell>
          <cell r="J32"/>
          <cell r="K32"/>
          <cell r="L32" t="str">
            <v>5S</v>
          </cell>
          <cell r="M32" t="str">
            <v>41</v>
          </cell>
          <cell r="N32"/>
          <cell r="O32"/>
          <cell r="P32" t="str">
            <v>200 UNIVERSAL DR N</v>
          </cell>
          <cell r="Q32" t="str">
            <v>NORTH HAVEN</v>
          </cell>
        </row>
        <row r="33">
          <cell r="A33" t="str">
            <v>S5SL_2.5_AUTO</v>
          </cell>
          <cell r="B33">
            <v>11137902</v>
          </cell>
          <cell r="C33" t="str">
            <v>TDM0106</v>
          </cell>
          <cell r="D33" t="str">
            <v>INST</v>
          </cell>
          <cell r="E33" t="str">
            <v>REC</v>
          </cell>
          <cell r="F33">
            <v>41985</v>
          </cell>
          <cell r="G33">
            <v>0</v>
          </cell>
          <cell r="H33" t="str">
            <v>CN</v>
          </cell>
          <cell r="I33" t="str">
            <v>6001684955</v>
          </cell>
          <cell r="J33"/>
          <cell r="K33"/>
          <cell r="L33" t="str">
            <v>5S</v>
          </cell>
          <cell r="M33" t="str">
            <v>41</v>
          </cell>
          <cell r="N33"/>
          <cell r="O33"/>
          <cell r="P33" t="str">
            <v>4135 WHITNEY AVE</v>
          </cell>
          <cell r="Q33" t="str">
            <v>HAMDEN</v>
          </cell>
        </row>
        <row r="34">
          <cell r="A34" t="str">
            <v>S5SL_2.5_AUTO</v>
          </cell>
          <cell r="B34">
            <v>11137903</v>
          </cell>
          <cell r="C34" t="str">
            <v>TDM0106</v>
          </cell>
          <cell r="D34" t="str">
            <v>INST</v>
          </cell>
          <cell r="E34" t="str">
            <v>REC</v>
          </cell>
          <cell r="F34">
            <v>41655</v>
          </cell>
          <cell r="G34">
            <v>0</v>
          </cell>
          <cell r="H34" t="str">
            <v>CN</v>
          </cell>
          <cell r="I34" t="str">
            <v>6001577162</v>
          </cell>
          <cell r="J34" t="str">
            <v>IDR</v>
          </cell>
          <cell r="K34"/>
          <cell r="L34" t="str">
            <v>5S</v>
          </cell>
          <cell r="M34" t="str">
            <v>41</v>
          </cell>
          <cell r="N34"/>
          <cell r="O34"/>
          <cell r="P34" t="str">
            <v>37 ROBINSON BLVD</v>
          </cell>
          <cell r="Q34" t="str">
            <v>ORANGE</v>
          </cell>
        </row>
        <row r="35">
          <cell r="A35" t="str">
            <v>S5SL_2.5_AUTO</v>
          </cell>
          <cell r="B35">
            <v>11137907</v>
          </cell>
          <cell r="C35" t="str">
            <v>TDM0106</v>
          </cell>
          <cell r="D35" t="str">
            <v>INST</v>
          </cell>
          <cell r="E35" t="str">
            <v>REC</v>
          </cell>
          <cell r="F35">
            <v>41816</v>
          </cell>
          <cell r="G35">
            <v>0</v>
          </cell>
          <cell r="H35" t="str">
            <v>CN</v>
          </cell>
          <cell r="I35" t="str">
            <v>6001675447</v>
          </cell>
          <cell r="J35" t="str">
            <v>IDR</v>
          </cell>
          <cell r="K35"/>
          <cell r="L35" t="str">
            <v>5S</v>
          </cell>
          <cell r="M35" t="str">
            <v>41</v>
          </cell>
          <cell r="N35"/>
          <cell r="O35"/>
          <cell r="P35" t="str">
            <v>792 RESERVOIR AVE</v>
          </cell>
          <cell r="Q35" t="str">
            <v>BRIDGEPORT</v>
          </cell>
        </row>
        <row r="36">
          <cell r="A36" t="str">
            <v>S5SL_2.5_AUTO</v>
          </cell>
          <cell r="B36">
            <v>11137921</v>
          </cell>
          <cell r="C36" t="str">
            <v>TDM0106</v>
          </cell>
          <cell r="D36" t="str">
            <v>INST</v>
          </cell>
          <cell r="E36" t="str">
            <v>REC</v>
          </cell>
          <cell r="F36">
            <v>41704</v>
          </cell>
          <cell r="G36">
            <v>0</v>
          </cell>
          <cell r="H36" t="str">
            <v>CN</v>
          </cell>
          <cell r="I36" t="str">
            <v>6001670251</v>
          </cell>
          <cell r="J36" t="str">
            <v>IDR</v>
          </cell>
          <cell r="K36"/>
          <cell r="L36" t="str">
            <v>5S</v>
          </cell>
          <cell r="M36" t="str">
            <v>41</v>
          </cell>
          <cell r="N36" t="str">
            <v>D</v>
          </cell>
          <cell r="O36"/>
          <cell r="P36" t="str">
            <v>315 FOXON BLVD</v>
          </cell>
          <cell r="Q36" t="str">
            <v>NEW HAVEN</v>
          </cell>
        </row>
        <row r="37">
          <cell r="A37" t="str">
            <v>S5SL_2.5_AUTO</v>
          </cell>
          <cell r="B37">
            <v>11137926</v>
          </cell>
          <cell r="C37" t="str">
            <v>TDM0106</v>
          </cell>
          <cell r="D37" t="str">
            <v>INST</v>
          </cell>
          <cell r="E37" t="str">
            <v>REC</v>
          </cell>
          <cell r="F37">
            <v>41614</v>
          </cell>
          <cell r="G37">
            <v>0</v>
          </cell>
          <cell r="H37" t="str">
            <v>CN</v>
          </cell>
          <cell r="I37" t="str">
            <v>6000539418</v>
          </cell>
          <cell r="J37"/>
          <cell r="K37" t="str">
            <v>OS</v>
          </cell>
          <cell r="L37" t="str">
            <v>5S</v>
          </cell>
          <cell r="M37" t="str">
            <v>41</v>
          </cell>
          <cell r="N37"/>
          <cell r="O37" t="str">
            <v>CONH-ED</v>
          </cell>
          <cell r="P37" t="str">
            <v>181 MITCHELL DR</v>
          </cell>
          <cell r="Q37" t="str">
            <v>NEW HAVEN</v>
          </cell>
        </row>
        <row r="38">
          <cell r="A38" t="str">
            <v>S5SL_2.5_AUTO</v>
          </cell>
          <cell r="B38">
            <v>11137928</v>
          </cell>
          <cell r="C38" t="str">
            <v>TDM0106</v>
          </cell>
          <cell r="D38" t="str">
            <v>INST</v>
          </cell>
          <cell r="E38" t="str">
            <v>REC</v>
          </cell>
          <cell r="F38">
            <v>41627</v>
          </cell>
          <cell r="G38">
            <v>0</v>
          </cell>
          <cell r="H38" t="str">
            <v>CN</v>
          </cell>
          <cell r="I38" t="str">
            <v>6001668665</v>
          </cell>
          <cell r="J38"/>
          <cell r="K38"/>
          <cell r="L38" t="str">
            <v>5S</v>
          </cell>
          <cell r="M38" t="str">
            <v>41</v>
          </cell>
          <cell r="N38"/>
          <cell r="O38"/>
          <cell r="P38" t="str">
            <v>120 HAWLEY LN</v>
          </cell>
          <cell r="Q38" t="str">
            <v>TRUMBULL</v>
          </cell>
        </row>
        <row r="39">
          <cell r="A39" t="str">
            <v>S5SL_2.5_AUTO</v>
          </cell>
          <cell r="B39">
            <v>11137929</v>
          </cell>
          <cell r="C39" t="str">
            <v>TDM0106</v>
          </cell>
          <cell r="D39" t="str">
            <v>INST</v>
          </cell>
          <cell r="E39" t="str">
            <v>REC</v>
          </cell>
          <cell r="F39">
            <v>41621</v>
          </cell>
          <cell r="G39">
            <v>0</v>
          </cell>
          <cell r="H39" t="str">
            <v>CN</v>
          </cell>
          <cell r="I39" t="str">
            <v>6001668904</v>
          </cell>
          <cell r="J39"/>
          <cell r="K39"/>
          <cell r="L39" t="str">
            <v>5S</v>
          </cell>
          <cell r="M39" t="str">
            <v>41</v>
          </cell>
          <cell r="N39"/>
          <cell r="O39"/>
          <cell r="P39" t="str">
            <v>1365 BOSTON POST RD</v>
          </cell>
          <cell r="Q39" t="str">
            <v>MILFORD</v>
          </cell>
        </row>
        <row r="40">
          <cell r="A40" t="str">
            <v>S5SL_2.5_AUTO</v>
          </cell>
          <cell r="B40">
            <v>11137945</v>
          </cell>
          <cell r="C40" t="str">
            <v>TDM0106</v>
          </cell>
          <cell r="D40" t="str">
            <v>INST</v>
          </cell>
          <cell r="E40" t="str">
            <v>REC</v>
          </cell>
          <cell r="F40">
            <v>41904</v>
          </cell>
          <cell r="G40">
            <v>0</v>
          </cell>
          <cell r="H40" t="str">
            <v>CN</v>
          </cell>
          <cell r="I40" t="str">
            <v>6001679343</v>
          </cell>
          <cell r="J40" t="str">
            <v>IDR</v>
          </cell>
          <cell r="K40"/>
          <cell r="L40" t="str">
            <v>5S</v>
          </cell>
          <cell r="M40" t="str">
            <v>41</v>
          </cell>
          <cell r="N40"/>
          <cell r="O40"/>
          <cell r="P40" t="str">
            <v>541 KINGS HWY</v>
          </cell>
          <cell r="Q40" t="str">
            <v>FAIRFIELD</v>
          </cell>
        </row>
        <row r="41">
          <cell r="A41" t="str">
            <v>S5SL_2.5_AUTO</v>
          </cell>
          <cell r="B41">
            <v>11137955</v>
          </cell>
          <cell r="C41" t="str">
            <v>TDM0106</v>
          </cell>
          <cell r="D41" t="str">
            <v>INST</v>
          </cell>
          <cell r="E41" t="str">
            <v>REC</v>
          </cell>
          <cell r="F41">
            <v>41696</v>
          </cell>
          <cell r="G41">
            <v>0</v>
          </cell>
          <cell r="H41" t="str">
            <v>CN</v>
          </cell>
          <cell r="I41" t="str">
            <v>6001669710</v>
          </cell>
          <cell r="J41" t="str">
            <v>IDR</v>
          </cell>
          <cell r="K41"/>
          <cell r="L41" t="str">
            <v>5S</v>
          </cell>
          <cell r="M41" t="str">
            <v>41</v>
          </cell>
          <cell r="N41"/>
          <cell r="O41"/>
          <cell r="P41" t="str">
            <v>480 SHERMAN PKWY</v>
          </cell>
          <cell r="Q41" t="str">
            <v>NEW HAVEN</v>
          </cell>
        </row>
        <row r="42">
          <cell r="A42" t="str">
            <v>S5SL_2.5_AUTO</v>
          </cell>
          <cell r="B42">
            <v>11137968</v>
          </cell>
          <cell r="C42" t="str">
            <v>TDM0106</v>
          </cell>
          <cell r="D42" t="str">
            <v>INST</v>
          </cell>
          <cell r="E42" t="str">
            <v>REC</v>
          </cell>
          <cell r="F42">
            <v>41799</v>
          </cell>
          <cell r="G42">
            <v>0</v>
          </cell>
          <cell r="H42" t="str">
            <v>CN</v>
          </cell>
          <cell r="I42" t="str">
            <v>6001671630</v>
          </cell>
          <cell r="J42"/>
          <cell r="K42"/>
          <cell r="L42" t="str">
            <v>5S</v>
          </cell>
          <cell r="M42" t="str">
            <v>41</v>
          </cell>
          <cell r="N42"/>
          <cell r="O42"/>
          <cell r="P42" t="str">
            <v>29 TREFOIL DR</v>
          </cell>
          <cell r="Q42" t="str">
            <v>TRUMBULL</v>
          </cell>
        </row>
        <row r="43">
          <cell r="A43" t="str">
            <v>S5SL_2.5_AUTO</v>
          </cell>
          <cell r="B43">
            <v>11137972</v>
          </cell>
          <cell r="C43" t="str">
            <v>TDM0106</v>
          </cell>
          <cell r="D43" t="str">
            <v>INST</v>
          </cell>
          <cell r="E43" t="str">
            <v>REC</v>
          </cell>
          <cell r="F43">
            <v>41816</v>
          </cell>
          <cell r="G43">
            <v>0</v>
          </cell>
          <cell r="H43" t="str">
            <v>CN</v>
          </cell>
          <cell r="I43" t="str">
            <v>6001671632</v>
          </cell>
          <cell r="J43" t="str">
            <v>IDR</v>
          </cell>
          <cell r="K43"/>
          <cell r="L43" t="str">
            <v>5S</v>
          </cell>
          <cell r="M43" t="str">
            <v>41</v>
          </cell>
          <cell r="N43"/>
          <cell r="O43"/>
          <cell r="P43" t="str">
            <v>117 MAIN ST</v>
          </cell>
          <cell r="Q43" t="str">
            <v>DERBY</v>
          </cell>
        </row>
        <row r="44">
          <cell r="A44" t="str">
            <v>S12SL_30_AUTO</v>
          </cell>
          <cell r="B44">
            <v>11138075</v>
          </cell>
          <cell r="C44" t="str">
            <v>TDM0106</v>
          </cell>
          <cell r="D44" t="str">
            <v>INST</v>
          </cell>
          <cell r="E44" t="str">
            <v>REC</v>
          </cell>
          <cell r="F44">
            <v>41628</v>
          </cell>
          <cell r="G44">
            <v>0</v>
          </cell>
          <cell r="H44" t="str">
            <v>CN</v>
          </cell>
          <cell r="I44" t="str">
            <v>6000464143</v>
          </cell>
          <cell r="J44"/>
          <cell r="K44" t="str">
            <v>OS</v>
          </cell>
          <cell r="L44" t="str">
            <v>12S</v>
          </cell>
          <cell r="M44" t="str">
            <v>41</v>
          </cell>
          <cell r="N44"/>
          <cell r="O44" t="str">
            <v>COMPOSITION MAT CO INC</v>
          </cell>
          <cell r="P44" t="str">
            <v>249 PEPES FARM RD</v>
          </cell>
          <cell r="Q44" t="str">
            <v>MILFORD</v>
          </cell>
        </row>
        <row r="45">
          <cell r="A45" t="str">
            <v>S12SL_30_AUTO</v>
          </cell>
          <cell r="B45">
            <v>11138079</v>
          </cell>
          <cell r="C45" t="str">
            <v>TDM0106</v>
          </cell>
          <cell r="D45" t="str">
            <v>INST</v>
          </cell>
          <cell r="E45" t="str">
            <v>REC</v>
          </cell>
          <cell r="F45">
            <v>41579</v>
          </cell>
          <cell r="G45">
            <v>0</v>
          </cell>
          <cell r="H45" t="str">
            <v>CN</v>
          </cell>
          <cell r="I45" t="str">
            <v>6001585940</v>
          </cell>
          <cell r="J45"/>
          <cell r="K45"/>
          <cell r="L45" t="str">
            <v>12S</v>
          </cell>
          <cell r="M45" t="str">
            <v>41</v>
          </cell>
          <cell r="N45"/>
          <cell r="O45"/>
          <cell r="P45" t="str">
            <v>452 TWIN LAKES RD</v>
          </cell>
          <cell r="Q45" t="str">
            <v>NORTH BRANFORD</v>
          </cell>
        </row>
        <row r="46">
          <cell r="A46" t="str">
            <v>S12SL_30_AUTO</v>
          </cell>
          <cell r="B46">
            <v>11138081</v>
          </cell>
          <cell r="C46" t="str">
            <v>TDM0106</v>
          </cell>
          <cell r="D46" t="str">
            <v>INST</v>
          </cell>
          <cell r="E46" t="str">
            <v>REC</v>
          </cell>
          <cell r="F46">
            <v>41544</v>
          </cell>
          <cell r="G46">
            <v>0</v>
          </cell>
          <cell r="H46" t="str">
            <v>CN</v>
          </cell>
          <cell r="I46" t="str">
            <v>6001669361</v>
          </cell>
          <cell r="J46"/>
          <cell r="K46"/>
          <cell r="L46" t="str">
            <v>12S</v>
          </cell>
          <cell r="M46" t="str">
            <v>41</v>
          </cell>
          <cell r="N46"/>
          <cell r="O46"/>
          <cell r="P46" t="str">
            <v>150 FOURNIER ST</v>
          </cell>
          <cell r="Q46" t="str">
            <v>NEW HAVEN</v>
          </cell>
        </row>
        <row r="47">
          <cell r="A47" t="str">
            <v>S12SL_30_AUTO</v>
          </cell>
          <cell r="B47">
            <v>11138083</v>
          </cell>
          <cell r="C47" t="str">
            <v>TDM0106</v>
          </cell>
          <cell r="D47" t="str">
            <v>INST</v>
          </cell>
          <cell r="E47" t="str">
            <v>REC</v>
          </cell>
          <cell r="F47">
            <v>41698</v>
          </cell>
          <cell r="G47">
            <v>0</v>
          </cell>
          <cell r="H47" t="str">
            <v>CN</v>
          </cell>
          <cell r="I47" t="str">
            <v>6001671311</v>
          </cell>
          <cell r="J47"/>
          <cell r="K47"/>
          <cell r="L47" t="str">
            <v>12S</v>
          </cell>
          <cell r="M47" t="str">
            <v>41</v>
          </cell>
          <cell r="N47"/>
          <cell r="O47"/>
          <cell r="P47" t="str">
            <v>25 INDUSTRY DR</v>
          </cell>
          <cell r="Q47" t="str">
            <v>WEST HAVEN</v>
          </cell>
        </row>
        <row r="48">
          <cell r="A48" t="str">
            <v>S12SL_30_AUTO</v>
          </cell>
          <cell r="B48">
            <v>11138086</v>
          </cell>
          <cell r="C48" t="str">
            <v>TDM0106</v>
          </cell>
          <cell r="D48" t="str">
            <v>INST</v>
          </cell>
          <cell r="E48" t="str">
            <v>REC</v>
          </cell>
          <cell r="F48">
            <v>41618</v>
          </cell>
          <cell r="G48">
            <v>0</v>
          </cell>
          <cell r="H48" t="str">
            <v>CN</v>
          </cell>
          <cell r="I48" t="str">
            <v>6001668673</v>
          </cell>
          <cell r="J48"/>
          <cell r="K48"/>
          <cell r="L48" t="str">
            <v>12S</v>
          </cell>
          <cell r="M48" t="str">
            <v>41</v>
          </cell>
          <cell r="N48"/>
          <cell r="O48"/>
          <cell r="P48" t="str">
            <v>515 SAW MILL RD</v>
          </cell>
          <cell r="Q48" t="str">
            <v>WEST HAVEN</v>
          </cell>
        </row>
        <row r="49">
          <cell r="A49" t="str">
            <v>S12SL_30_AUTO</v>
          </cell>
          <cell r="B49">
            <v>11138088</v>
          </cell>
          <cell r="C49" t="str">
            <v>TDM0106</v>
          </cell>
          <cell r="D49" t="str">
            <v>INST</v>
          </cell>
          <cell r="E49" t="str">
            <v>REC</v>
          </cell>
          <cell r="F49">
            <v>41621</v>
          </cell>
          <cell r="G49">
            <v>0</v>
          </cell>
          <cell r="H49" t="str">
            <v>CN</v>
          </cell>
          <cell r="I49" t="str">
            <v>6001668905</v>
          </cell>
          <cell r="J49"/>
          <cell r="K49"/>
          <cell r="L49" t="str">
            <v>12S</v>
          </cell>
          <cell r="M49" t="str">
            <v>41</v>
          </cell>
          <cell r="N49"/>
          <cell r="O49"/>
          <cell r="P49" t="str">
            <v>1365 BOSTON POST RD</v>
          </cell>
          <cell r="Q49" t="str">
            <v>MILFORD</v>
          </cell>
        </row>
        <row r="50">
          <cell r="A50" t="str">
            <v>S12SL_30_AUTO</v>
          </cell>
          <cell r="B50">
            <v>11138090</v>
          </cell>
          <cell r="C50" t="str">
            <v>TDM0106</v>
          </cell>
          <cell r="D50" t="str">
            <v>INST</v>
          </cell>
          <cell r="E50" t="str">
            <v>REC</v>
          </cell>
          <cell r="F50">
            <v>41537</v>
          </cell>
          <cell r="G50">
            <v>0</v>
          </cell>
          <cell r="H50" t="str">
            <v>CN</v>
          </cell>
          <cell r="I50" t="str">
            <v>6000667423</v>
          </cell>
          <cell r="J50" t="str">
            <v>IDR</v>
          </cell>
          <cell r="K50" t="str">
            <v>OS</v>
          </cell>
          <cell r="L50" t="str">
            <v>12S</v>
          </cell>
          <cell r="M50" t="str">
            <v>41</v>
          </cell>
          <cell r="N50"/>
          <cell r="O50" t="str">
            <v>CONH-ED</v>
          </cell>
          <cell r="P50" t="str">
            <v>569 CONGRESS AVE</v>
          </cell>
          <cell r="Q50" t="str">
            <v>NEW HAVEN</v>
          </cell>
        </row>
        <row r="51">
          <cell r="A51" t="str">
            <v>S16SL_30_AUTO</v>
          </cell>
          <cell r="B51">
            <v>11138106</v>
          </cell>
          <cell r="C51" t="str">
            <v>TDM0106</v>
          </cell>
          <cell r="D51" t="str">
            <v>INST</v>
          </cell>
          <cell r="E51" t="str">
            <v>REC</v>
          </cell>
          <cell r="F51">
            <v>41778</v>
          </cell>
          <cell r="G51">
            <v>0</v>
          </cell>
          <cell r="H51" t="str">
            <v>CN</v>
          </cell>
          <cell r="I51" t="str">
            <v>6001674143</v>
          </cell>
          <cell r="J51" t="str">
            <v>IDR</v>
          </cell>
          <cell r="K51"/>
          <cell r="L51" t="str">
            <v>16S</v>
          </cell>
          <cell r="M51" t="str">
            <v>41</v>
          </cell>
          <cell r="N51" t="str">
            <v>D</v>
          </cell>
          <cell r="O51"/>
          <cell r="P51" t="str">
            <v>48 HOWE ST</v>
          </cell>
          <cell r="Q51" t="str">
            <v>NEW HAVEN</v>
          </cell>
        </row>
        <row r="52">
          <cell r="A52" t="str">
            <v>F2SD_30_240</v>
          </cell>
          <cell r="B52">
            <v>11152956</v>
          </cell>
          <cell r="C52" t="str">
            <v>CUM0106</v>
          </cell>
          <cell r="D52" t="str">
            <v>INST</v>
          </cell>
          <cell r="E52" t="str">
            <v>REC</v>
          </cell>
          <cell r="F52">
            <v>41708</v>
          </cell>
          <cell r="G52">
            <v>0</v>
          </cell>
          <cell r="H52" t="str">
            <v>CN</v>
          </cell>
          <cell r="I52" t="str">
            <v>6001670287</v>
          </cell>
          <cell r="J52"/>
          <cell r="K52"/>
          <cell r="L52" t="str">
            <v>2S</v>
          </cell>
          <cell r="M52" t="str">
            <v>75</v>
          </cell>
          <cell r="N52"/>
          <cell r="O52"/>
          <cell r="P52" t="str">
            <v>20 GILBERT HILL RD</v>
          </cell>
          <cell r="Q52" t="str">
            <v>NORTH HAVEN</v>
          </cell>
        </row>
        <row r="53">
          <cell r="A53" t="str">
            <v>F16S_30_120</v>
          </cell>
          <cell r="B53">
            <v>11160371</v>
          </cell>
          <cell r="C53" t="str">
            <v>TDM0106</v>
          </cell>
          <cell r="D53" t="str">
            <v>INST</v>
          </cell>
          <cell r="E53" t="str">
            <v>REC</v>
          </cell>
          <cell r="F53">
            <v>41934</v>
          </cell>
          <cell r="G53">
            <v>0</v>
          </cell>
          <cell r="H53" t="str">
            <v>CN</v>
          </cell>
          <cell r="I53" t="str">
            <v>6001681889</v>
          </cell>
          <cell r="J53"/>
          <cell r="K53"/>
          <cell r="L53" t="str">
            <v>16S</v>
          </cell>
          <cell r="M53" t="str">
            <v>61</v>
          </cell>
          <cell r="N53"/>
          <cell r="O53"/>
          <cell r="P53" t="str">
            <v>337 NOTCH HILL RD</v>
          </cell>
          <cell r="Q53" t="str">
            <v>NORTH BRANFORD</v>
          </cell>
        </row>
        <row r="54">
          <cell r="A54" t="str">
            <v>F16S_30_120</v>
          </cell>
          <cell r="B54">
            <v>11160399</v>
          </cell>
          <cell r="C54" t="str">
            <v>TDM0106</v>
          </cell>
          <cell r="D54" t="str">
            <v>INST</v>
          </cell>
          <cell r="E54" t="str">
            <v>REC</v>
          </cell>
          <cell r="F54">
            <v>41822</v>
          </cell>
          <cell r="G54">
            <v>0</v>
          </cell>
          <cell r="H54" t="str">
            <v>CN</v>
          </cell>
          <cell r="I54" t="str">
            <v>6001675534</v>
          </cell>
          <cell r="J54"/>
          <cell r="K54"/>
          <cell r="L54" t="str">
            <v>16S</v>
          </cell>
          <cell r="M54" t="str">
            <v>61</v>
          </cell>
          <cell r="N54"/>
          <cell r="O54"/>
          <cell r="P54" t="str">
            <v>50 NICHOLS ST</v>
          </cell>
          <cell r="Q54" t="str">
            <v>FAIRFIELD</v>
          </cell>
        </row>
        <row r="55">
          <cell r="A55" t="str">
            <v>F16S_30_120</v>
          </cell>
          <cell r="B55">
            <v>11160440</v>
          </cell>
          <cell r="C55" t="str">
            <v>TDM0106</v>
          </cell>
          <cell r="D55" t="str">
            <v>INST</v>
          </cell>
          <cell r="E55" t="str">
            <v>REC</v>
          </cell>
          <cell r="F55">
            <v>41961</v>
          </cell>
          <cell r="G55">
            <v>0</v>
          </cell>
          <cell r="H55" t="str">
            <v>CN</v>
          </cell>
          <cell r="I55" t="str">
            <v>6001684052</v>
          </cell>
          <cell r="J55"/>
          <cell r="K55"/>
          <cell r="L55" t="str">
            <v>16S</v>
          </cell>
          <cell r="M55" t="str">
            <v>61</v>
          </cell>
          <cell r="N55"/>
          <cell r="O55"/>
          <cell r="P55" t="str">
            <v>810 UNION AVE</v>
          </cell>
          <cell r="Q55" t="str">
            <v>BRIDGEPORT</v>
          </cell>
        </row>
        <row r="56">
          <cell r="A56" t="str">
            <v>F16S_30_120</v>
          </cell>
          <cell r="B56">
            <v>11160444</v>
          </cell>
          <cell r="C56" t="str">
            <v>TDM0106</v>
          </cell>
          <cell r="D56" t="str">
            <v>INST</v>
          </cell>
          <cell r="E56" t="str">
            <v>REC</v>
          </cell>
          <cell r="F56">
            <v>41822</v>
          </cell>
          <cell r="G56">
            <v>0</v>
          </cell>
          <cell r="H56" t="str">
            <v>CN</v>
          </cell>
          <cell r="I56" t="str">
            <v>6001671631</v>
          </cell>
          <cell r="J56"/>
          <cell r="K56"/>
          <cell r="L56" t="str">
            <v>16S</v>
          </cell>
          <cell r="M56" t="str">
            <v>61</v>
          </cell>
          <cell r="N56"/>
          <cell r="O56"/>
          <cell r="P56" t="str">
            <v>70 SANFORD ST</v>
          </cell>
          <cell r="Q56" t="str">
            <v>FAIRFIELD</v>
          </cell>
        </row>
        <row r="57">
          <cell r="A57" t="str">
            <v>F16S_30_120</v>
          </cell>
          <cell r="B57">
            <v>11160605</v>
          </cell>
          <cell r="C57" t="str">
            <v>TDM0106</v>
          </cell>
          <cell r="D57" t="str">
            <v>INST</v>
          </cell>
          <cell r="E57" t="str">
            <v>REC</v>
          </cell>
          <cell r="F57">
            <v>42367</v>
          </cell>
          <cell r="G57">
            <v>0</v>
          </cell>
          <cell r="H57" t="str">
            <v>CN</v>
          </cell>
          <cell r="I57" t="str">
            <v>6001701442</v>
          </cell>
          <cell r="J57"/>
          <cell r="K57"/>
          <cell r="L57" t="str">
            <v>16S</v>
          </cell>
          <cell r="M57" t="str">
            <v>61</v>
          </cell>
          <cell r="N57"/>
          <cell r="O57"/>
          <cell r="P57" t="str">
            <v>150 DERBY TPKE</v>
          </cell>
          <cell r="Q57" t="str">
            <v>ORANGE</v>
          </cell>
        </row>
        <row r="58">
          <cell r="A58" t="str">
            <v>F16S_30_120</v>
          </cell>
          <cell r="B58">
            <v>11160672</v>
          </cell>
          <cell r="C58" t="str">
            <v>TDM0106</v>
          </cell>
          <cell r="D58" t="str">
            <v>INST</v>
          </cell>
          <cell r="E58" t="str">
            <v>REC</v>
          </cell>
          <cell r="F58">
            <v>42313</v>
          </cell>
          <cell r="G58">
            <v>0</v>
          </cell>
          <cell r="H58" t="str">
            <v>CN</v>
          </cell>
          <cell r="I58" t="str">
            <v>6001700377</v>
          </cell>
          <cell r="J58"/>
          <cell r="K58"/>
          <cell r="L58" t="str">
            <v>16S</v>
          </cell>
          <cell r="M58" t="str">
            <v>61</v>
          </cell>
          <cell r="N58"/>
          <cell r="O58"/>
          <cell r="P58" t="str">
            <v>260 ROWE AVE</v>
          </cell>
          <cell r="Q58" t="str">
            <v>MILFORD</v>
          </cell>
        </row>
        <row r="59">
          <cell r="A59" t="str">
            <v>F16SE_50_AUTO</v>
          </cell>
          <cell r="B59">
            <v>11160684</v>
          </cell>
          <cell r="C59" t="str">
            <v>TDM0106</v>
          </cell>
          <cell r="D59" t="str">
            <v>INST</v>
          </cell>
          <cell r="E59" t="str">
            <v>REC</v>
          </cell>
          <cell r="F59">
            <v>42304</v>
          </cell>
          <cell r="G59">
            <v>0</v>
          </cell>
          <cell r="H59" t="str">
            <v>CN</v>
          </cell>
          <cell r="I59" t="str">
            <v>6001698808</v>
          </cell>
          <cell r="J59"/>
          <cell r="K59"/>
          <cell r="L59" t="str">
            <v>16S</v>
          </cell>
          <cell r="M59" t="str">
            <v>71</v>
          </cell>
          <cell r="N59"/>
          <cell r="O59"/>
          <cell r="P59" t="str">
            <v>75 MILL PLAIN RD</v>
          </cell>
          <cell r="Q59" t="str">
            <v>FAIRFIELD</v>
          </cell>
        </row>
        <row r="60">
          <cell r="A60" t="str">
            <v>F16SE_50_AUTO</v>
          </cell>
          <cell r="B60">
            <v>11160807</v>
          </cell>
          <cell r="C60" t="str">
            <v>TDM0106</v>
          </cell>
          <cell r="D60" t="str">
            <v>INST</v>
          </cell>
          <cell r="E60" t="str">
            <v>REC</v>
          </cell>
          <cell r="F60">
            <v>42318</v>
          </cell>
          <cell r="G60">
            <v>0</v>
          </cell>
          <cell r="H60" t="str">
            <v>CN</v>
          </cell>
          <cell r="I60" t="str">
            <v>6001700167</v>
          </cell>
          <cell r="J60"/>
          <cell r="K60"/>
          <cell r="L60" t="str">
            <v>16S</v>
          </cell>
          <cell r="M60" t="str">
            <v>61</v>
          </cell>
          <cell r="N60"/>
          <cell r="O60"/>
          <cell r="P60" t="str">
            <v>515 MOREHOUSE RD</v>
          </cell>
          <cell r="Q60" t="str">
            <v>EASTON</v>
          </cell>
        </row>
        <row r="61">
          <cell r="A61" t="str">
            <v>F16SE_50_AUTO</v>
          </cell>
          <cell r="B61">
            <v>11160809</v>
          </cell>
          <cell r="C61" t="str">
            <v>TDM0106</v>
          </cell>
          <cell r="D61" t="str">
            <v>INST</v>
          </cell>
          <cell r="E61" t="str">
            <v>REC</v>
          </cell>
          <cell r="F61">
            <v>42516</v>
          </cell>
          <cell r="G61">
            <v>0</v>
          </cell>
          <cell r="H61" t="str">
            <v>CN</v>
          </cell>
          <cell r="I61" t="str">
            <v>6001715868</v>
          </cell>
          <cell r="J61"/>
          <cell r="K61"/>
          <cell r="L61" t="str">
            <v>16S</v>
          </cell>
          <cell r="M61" t="str">
            <v>61</v>
          </cell>
          <cell r="N61"/>
          <cell r="O61"/>
          <cell r="P61" t="str">
            <v>500 PECK LN</v>
          </cell>
          <cell r="Q61" t="str">
            <v>ORANGE</v>
          </cell>
        </row>
        <row r="62">
          <cell r="A62" t="str">
            <v>F16SE_50_AUTO</v>
          </cell>
          <cell r="B62">
            <v>11160823</v>
          </cell>
          <cell r="C62" t="str">
            <v>TDM0106</v>
          </cell>
          <cell r="D62" t="str">
            <v>INST</v>
          </cell>
          <cell r="E62" t="str">
            <v>REC</v>
          </cell>
          <cell r="F62">
            <v>42166</v>
          </cell>
          <cell r="G62">
            <v>0</v>
          </cell>
          <cell r="H62" t="str">
            <v>CN</v>
          </cell>
          <cell r="I62" t="str">
            <v>6001693358</v>
          </cell>
          <cell r="J62"/>
          <cell r="K62" t="str">
            <v>OS</v>
          </cell>
          <cell r="L62" t="str">
            <v>16S</v>
          </cell>
          <cell r="M62" t="str">
            <v>61</v>
          </cell>
          <cell r="N62"/>
          <cell r="O62"/>
          <cell r="P62" t="str">
            <v>25 TREFOIL DR</v>
          </cell>
          <cell r="Q62" t="str">
            <v>TRUMBULL</v>
          </cell>
        </row>
        <row r="63">
          <cell r="A63" t="str">
            <v>F16SE_50_AUTO</v>
          </cell>
          <cell r="B63">
            <v>11160833</v>
          </cell>
          <cell r="C63" t="str">
            <v>TDM0106</v>
          </cell>
          <cell r="D63" t="str">
            <v>INST</v>
          </cell>
          <cell r="E63" t="str">
            <v>REC</v>
          </cell>
          <cell r="F63">
            <v>42675</v>
          </cell>
          <cell r="G63">
            <v>0</v>
          </cell>
          <cell r="H63" t="str">
            <v>CN</v>
          </cell>
          <cell r="I63" t="str">
            <v>6001712646</v>
          </cell>
          <cell r="J63"/>
          <cell r="K63"/>
          <cell r="L63" t="str">
            <v>16S</v>
          </cell>
          <cell r="M63" t="str">
            <v>61</v>
          </cell>
          <cell r="N63"/>
          <cell r="O63"/>
          <cell r="P63" t="str">
            <v>1650 BOSTON POST RD</v>
          </cell>
          <cell r="Q63" t="str">
            <v>MILFORD</v>
          </cell>
        </row>
        <row r="64">
          <cell r="A64" t="str">
            <v>F16SE_50_AUTO</v>
          </cell>
          <cell r="B64">
            <v>11160835</v>
          </cell>
          <cell r="C64" t="str">
            <v>TDM0106</v>
          </cell>
          <cell r="D64" t="str">
            <v>INST</v>
          </cell>
          <cell r="E64" t="str">
            <v>REC</v>
          </cell>
          <cell r="F64">
            <v>42545</v>
          </cell>
          <cell r="G64">
            <v>0</v>
          </cell>
          <cell r="H64" t="str">
            <v>CN</v>
          </cell>
          <cell r="I64" t="str">
            <v>6001716178</v>
          </cell>
          <cell r="J64"/>
          <cell r="K64"/>
          <cell r="L64" t="str">
            <v>16S</v>
          </cell>
          <cell r="M64" t="str">
            <v>61</v>
          </cell>
          <cell r="N64"/>
          <cell r="O64"/>
          <cell r="P64" t="str">
            <v>10 ATLANTIC ST</v>
          </cell>
          <cell r="Q64" t="str">
            <v>BRIDGEPORT</v>
          </cell>
        </row>
        <row r="65">
          <cell r="A65" t="str">
            <v>F16SE_50_AUTO</v>
          </cell>
          <cell r="B65">
            <v>11160849</v>
          </cell>
          <cell r="C65" t="str">
            <v>TDM0106</v>
          </cell>
          <cell r="D65" t="str">
            <v>INST</v>
          </cell>
          <cell r="E65" t="str">
            <v>REC</v>
          </cell>
          <cell r="F65">
            <v>42243</v>
          </cell>
          <cell r="G65">
            <v>0</v>
          </cell>
          <cell r="H65" t="str">
            <v>CN</v>
          </cell>
          <cell r="I65" t="str">
            <v>6001693413</v>
          </cell>
          <cell r="J65"/>
          <cell r="K65"/>
          <cell r="L65" t="str">
            <v>16S</v>
          </cell>
          <cell r="M65" t="str">
            <v>61</v>
          </cell>
          <cell r="N65"/>
          <cell r="O65"/>
          <cell r="P65" t="str">
            <v>130 HAVEN ST</v>
          </cell>
          <cell r="Q65" t="str">
            <v>NEW HAVEN</v>
          </cell>
        </row>
        <row r="66">
          <cell r="A66" t="str">
            <v>F16SE_50_AUTO</v>
          </cell>
          <cell r="B66">
            <v>11160857</v>
          </cell>
          <cell r="C66" t="str">
            <v>TDM0106</v>
          </cell>
          <cell r="D66" t="str">
            <v>INST</v>
          </cell>
          <cell r="E66" t="str">
            <v>REC</v>
          </cell>
          <cell r="F66">
            <v>42739</v>
          </cell>
          <cell r="G66">
            <v>0</v>
          </cell>
          <cell r="H66" t="str">
            <v>CN</v>
          </cell>
          <cell r="I66" t="str">
            <v>6001715045</v>
          </cell>
          <cell r="J66"/>
          <cell r="K66"/>
          <cell r="L66" t="str">
            <v>16S</v>
          </cell>
          <cell r="M66" t="str">
            <v>61</v>
          </cell>
          <cell r="N66"/>
          <cell r="O66"/>
          <cell r="P66" t="str">
            <v>75 DEMAIO DR</v>
          </cell>
          <cell r="Q66" t="str">
            <v>MILFORD</v>
          </cell>
        </row>
        <row r="67">
          <cell r="A67" t="str">
            <v>F16SE_50_AUTO</v>
          </cell>
          <cell r="B67">
            <v>11160893</v>
          </cell>
          <cell r="C67" t="str">
            <v>TDM0106</v>
          </cell>
          <cell r="D67" t="str">
            <v>INST</v>
          </cell>
          <cell r="E67" t="str">
            <v>REC</v>
          </cell>
          <cell r="F67">
            <v>41876</v>
          </cell>
          <cell r="G67">
            <v>0</v>
          </cell>
          <cell r="H67" t="str">
            <v>CN</v>
          </cell>
          <cell r="I67" t="str">
            <v>6001678654</v>
          </cell>
          <cell r="J67" t="str">
            <v>IDR</v>
          </cell>
          <cell r="K67"/>
          <cell r="L67" t="str">
            <v>16S</v>
          </cell>
          <cell r="M67" t="str">
            <v>61</v>
          </cell>
          <cell r="N67"/>
          <cell r="O67"/>
          <cell r="P67" t="str">
            <v>2761 DIXWELL AVE</v>
          </cell>
          <cell r="Q67" t="str">
            <v>HAMDEN</v>
          </cell>
        </row>
        <row r="68">
          <cell r="A68" t="str">
            <v>F16SE_50_AUTO</v>
          </cell>
          <cell r="B68">
            <v>11160901</v>
          </cell>
          <cell r="C68" t="str">
            <v>TDM0106</v>
          </cell>
          <cell r="D68" t="str">
            <v>INST</v>
          </cell>
          <cell r="E68" t="str">
            <v>REC</v>
          </cell>
          <cell r="F68">
            <v>41879</v>
          </cell>
          <cell r="G68">
            <v>0</v>
          </cell>
          <cell r="H68" t="str">
            <v>CN</v>
          </cell>
          <cell r="I68" t="str">
            <v>6001678681</v>
          </cell>
          <cell r="J68"/>
          <cell r="K68"/>
          <cell r="L68" t="str">
            <v>16S</v>
          </cell>
          <cell r="M68" t="str">
            <v>71</v>
          </cell>
          <cell r="N68"/>
          <cell r="O68"/>
          <cell r="P68" t="str">
            <v>150 HALLETT ST</v>
          </cell>
          <cell r="Q68" t="str">
            <v>BRIDGEPORT</v>
          </cell>
        </row>
        <row r="69">
          <cell r="A69" t="str">
            <v>F16SE_50_AUTO</v>
          </cell>
          <cell r="B69">
            <v>11160904</v>
          </cell>
          <cell r="C69" t="str">
            <v>TDM0106</v>
          </cell>
          <cell r="D69" t="str">
            <v>INST</v>
          </cell>
          <cell r="E69" t="str">
            <v>REC</v>
          </cell>
          <cell r="F69">
            <v>42089</v>
          </cell>
          <cell r="G69">
            <v>0</v>
          </cell>
          <cell r="H69" t="str">
            <v>CN</v>
          </cell>
          <cell r="I69" t="str">
            <v>6001689601</v>
          </cell>
          <cell r="J69"/>
          <cell r="K69"/>
          <cell r="L69" t="str">
            <v>16S</v>
          </cell>
          <cell r="M69" t="str">
            <v>61</v>
          </cell>
          <cell r="N69"/>
          <cell r="O69"/>
          <cell r="P69" t="str">
            <v>200 E MAIN ST</v>
          </cell>
          <cell r="Q69" t="str">
            <v>STRATFORD</v>
          </cell>
        </row>
        <row r="70">
          <cell r="A70" t="str">
            <v>F16SE_50_AUTO</v>
          </cell>
          <cell r="B70">
            <v>11160906</v>
          </cell>
          <cell r="C70" t="str">
            <v>TDM0106</v>
          </cell>
          <cell r="D70" t="str">
            <v>INST</v>
          </cell>
          <cell r="E70" t="str">
            <v>REC</v>
          </cell>
          <cell r="F70">
            <v>42108</v>
          </cell>
          <cell r="G70">
            <v>0</v>
          </cell>
          <cell r="H70" t="str">
            <v>CN</v>
          </cell>
          <cell r="I70" t="str">
            <v>6001689677</v>
          </cell>
          <cell r="J70"/>
          <cell r="K70"/>
          <cell r="L70" t="str">
            <v>16S</v>
          </cell>
          <cell r="M70" t="str">
            <v>61</v>
          </cell>
          <cell r="N70"/>
          <cell r="O70"/>
          <cell r="P70" t="str">
            <v>1125 SHEPARD AVE</v>
          </cell>
          <cell r="Q70" t="str">
            <v>HAMDEN</v>
          </cell>
        </row>
        <row r="71">
          <cell r="A71" t="str">
            <v>F16SE_50_AUTO</v>
          </cell>
          <cell r="B71">
            <v>11160913</v>
          </cell>
          <cell r="C71" t="str">
            <v>TDM0106</v>
          </cell>
          <cell r="D71" t="str">
            <v>INST</v>
          </cell>
          <cell r="E71" t="str">
            <v>REC</v>
          </cell>
          <cell r="F71">
            <v>42691</v>
          </cell>
          <cell r="G71">
            <v>0</v>
          </cell>
          <cell r="H71" t="str">
            <v>CN</v>
          </cell>
          <cell r="I71" t="str">
            <v>6001715474</v>
          </cell>
          <cell r="J71"/>
          <cell r="K71"/>
          <cell r="L71" t="str">
            <v>16S</v>
          </cell>
          <cell r="M71" t="str">
            <v>61</v>
          </cell>
          <cell r="N71"/>
          <cell r="O71"/>
          <cell r="P71" t="str">
            <v>80 FERRY BLVD</v>
          </cell>
          <cell r="Q71" t="str">
            <v>STRATFORD</v>
          </cell>
        </row>
        <row r="72">
          <cell r="A72" t="str">
            <v>S9SL_2.5_AUTO</v>
          </cell>
          <cell r="B72">
            <v>11166227</v>
          </cell>
          <cell r="C72" t="str">
            <v>TDM0106</v>
          </cell>
          <cell r="D72" t="str">
            <v>INST</v>
          </cell>
          <cell r="E72" t="str">
            <v>REC</v>
          </cell>
          <cell r="F72">
            <v>42179</v>
          </cell>
          <cell r="G72">
            <v>0</v>
          </cell>
          <cell r="H72" t="str">
            <v>CN</v>
          </cell>
          <cell r="I72" t="str">
            <v>6001693390</v>
          </cell>
          <cell r="J72" t="str">
            <v>IDR</v>
          </cell>
          <cell r="K72"/>
          <cell r="L72" t="str">
            <v>9S</v>
          </cell>
          <cell r="M72" t="str">
            <v>41</v>
          </cell>
          <cell r="N72"/>
          <cell r="O72"/>
          <cell r="P72" t="str">
            <v>360 AMITY RD</v>
          </cell>
          <cell r="Q72" t="str">
            <v>WOODBRIDGE</v>
          </cell>
        </row>
        <row r="73">
          <cell r="A73" t="str">
            <v>S12SL_30_AUTO</v>
          </cell>
          <cell r="B73">
            <v>11166364</v>
          </cell>
          <cell r="C73" t="str">
            <v>TDM0106</v>
          </cell>
          <cell r="D73" t="str">
            <v>INST</v>
          </cell>
          <cell r="E73" t="str">
            <v>REC</v>
          </cell>
          <cell r="F73">
            <v>41890</v>
          </cell>
          <cell r="G73">
            <v>0</v>
          </cell>
          <cell r="H73" t="str">
            <v>CN</v>
          </cell>
          <cell r="I73" t="str">
            <v>6001677827</v>
          </cell>
          <cell r="J73"/>
          <cell r="K73"/>
          <cell r="L73" t="str">
            <v>12S</v>
          </cell>
          <cell r="M73" t="str">
            <v>41</v>
          </cell>
          <cell r="N73"/>
          <cell r="O73"/>
          <cell r="P73" t="str">
            <v>1080 STATE ST</v>
          </cell>
          <cell r="Q73" t="str">
            <v>NEW HAVEN</v>
          </cell>
        </row>
        <row r="74">
          <cell r="A74" t="str">
            <v>S12SL_30_AUTO</v>
          </cell>
          <cell r="B74">
            <v>11166375</v>
          </cell>
          <cell r="C74" t="str">
            <v>TDM0106</v>
          </cell>
          <cell r="D74" t="str">
            <v>INST</v>
          </cell>
          <cell r="E74" t="str">
            <v>REC</v>
          </cell>
          <cell r="F74">
            <v>42088</v>
          </cell>
          <cell r="G74">
            <v>0</v>
          </cell>
          <cell r="H74" t="str">
            <v>CN</v>
          </cell>
          <cell r="I74" t="str">
            <v>6001688795</v>
          </cell>
          <cell r="J74"/>
          <cell r="K74"/>
          <cell r="L74" t="str">
            <v>12S</v>
          </cell>
          <cell r="M74" t="str">
            <v>41</v>
          </cell>
          <cell r="N74"/>
          <cell r="O74"/>
          <cell r="P74" t="str">
            <v>50 INDUSTRY DR</v>
          </cell>
          <cell r="Q74" t="str">
            <v>WEST HAVEN</v>
          </cell>
        </row>
        <row r="75">
          <cell r="A75" t="str">
            <v>F2SD_30_240</v>
          </cell>
          <cell r="B75">
            <v>11168212</v>
          </cell>
          <cell r="C75" t="str">
            <v>TDM0106</v>
          </cell>
          <cell r="D75" t="str">
            <v>INST</v>
          </cell>
          <cell r="E75" t="str">
            <v>REC</v>
          </cell>
          <cell r="F75">
            <v>42607</v>
          </cell>
          <cell r="G75">
            <v>0</v>
          </cell>
          <cell r="H75" t="str">
            <v>CN</v>
          </cell>
          <cell r="I75" t="str">
            <v>6001710621</v>
          </cell>
          <cell r="J75"/>
          <cell r="K75"/>
          <cell r="L75" t="str">
            <v>2S</v>
          </cell>
          <cell r="M75" t="str">
            <v>64</v>
          </cell>
          <cell r="N75"/>
          <cell r="O75"/>
          <cell r="P75" t="str">
            <v>477 BROAD ST</v>
          </cell>
          <cell r="Q75" t="str">
            <v>BRIDGEPORT</v>
          </cell>
        </row>
        <row r="76">
          <cell r="A76" t="str">
            <v>F2SD_30_240</v>
          </cell>
          <cell r="B76">
            <v>11169143</v>
          </cell>
          <cell r="C76" t="str">
            <v>TDM0106</v>
          </cell>
          <cell r="D76" t="str">
            <v>INST</v>
          </cell>
          <cell r="E76" t="str">
            <v>REC</v>
          </cell>
          <cell r="F76">
            <v>42293</v>
          </cell>
          <cell r="G76">
            <v>0</v>
          </cell>
          <cell r="H76" t="str">
            <v>CN</v>
          </cell>
          <cell r="I76" t="str">
            <v>6001693425</v>
          </cell>
          <cell r="J76"/>
          <cell r="K76"/>
          <cell r="L76" t="str">
            <v>2S</v>
          </cell>
          <cell r="M76" t="str">
            <v>61</v>
          </cell>
          <cell r="N76"/>
          <cell r="O76"/>
          <cell r="P76" t="str">
            <v>136 MERRIAM ST</v>
          </cell>
          <cell r="Q76" t="str">
            <v>BRIDGEPORT</v>
          </cell>
        </row>
        <row r="77">
          <cell r="A77" t="str">
            <v>F2SD_30_240</v>
          </cell>
          <cell r="B77">
            <v>11170710</v>
          </cell>
          <cell r="C77" t="str">
            <v>TDM0106</v>
          </cell>
          <cell r="D77" t="str">
            <v>INST</v>
          </cell>
          <cell r="E77" t="str">
            <v>REC</v>
          </cell>
          <cell r="F77">
            <v>42314</v>
          </cell>
          <cell r="G77">
            <v>0</v>
          </cell>
          <cell r="H77" t="str">
            <v>CN</v>
          </cell>
          <cell r="I77" t="str">
            <v>6001699555</v>
          </cell>
          <cell r="J77"/>
          <cell r="K77"/>
          <cell r="L77" t="str">
            <v>2S</v>
          </cell>
          <cell r="M77" t="str">
            <v>61</v>
          </cell>
          <cell r="N77"/>
          <cell r="O77"/>
          <cell r="P77" t="str">
            <v>16 HICKORY ST</v>
          </cell>
          <cell r="Q77" t="str">
            <v>TRUMBULL</v>
          </cell>
        </row>
        <row r="78">
          <cell r="A78" t="str">
            <v>F2SD_30_240</v>
          </cell>
          <cell r="B78">
            <v>11192977</v>
          </cell>
          <cell r="C78" t="str">
            <v>CUM0106</v>
          </cell>
          <cell r="D78" t="str">
            <v>INST</v>
          </cell>
          <cell r="E78" t="str">
            <v>REC</v>
          </cell>
          <cell r="F78">
            <v>42217</v>
          </cell>
          <cell r="G78">
            <v>0</v>
          </cell>
          <cell r="H78" t="str">
            <v>CN</v>
          </cell>
          <cell r="I78" t="str">
            <v>6001697307</v>
          </cell>
          <cell r="J78"/>
          <cell r="K78"/>
          <cell r="L78" t="str">
            <v>2S</v>
          </cell>
          <cell r="M78" t="str">
            <v>64</v>
          </cell>
          <cell r="N78"/>
          <cell r="O78"/>
          <cell r="P78" t="str">
            <v>19 MARTIN ST</v>
          </cell>
          <cell r="Q78" t="str">
            <v>WEST HAVEN</v>
          </cell>
        </row>
        <row r="79">
          <cell r="A79" t="str">
            <v>F2SD_30_240</v>
          </cell>
          <cell r="B79">
            <v>11201331</v>
          </cell>
          <cell r="C79" t="str">
            <v>CUM0106</v>
          </cell>
          <cell r="D79" t="str">
            <v>INST</v>
          </cell>
          <cell r="E79" t="str">
            <v>REC</v>
          </cell>
          <cell r="F79">
            <v>42248</v>
          </cell>
          <cell r="G79">
            <v>0</v>
          </cell>
          <cell r="H79" t="str">
            <v>CN</v>
          </cell>
          <cell r="I79" t="str">
            <v>6001693424</v>
          </cell>
          <cell r="J79"/>
          <cell r="K79" t="str">
            <v>OS</v>
          </cell>
          <cell r="L79" t="str">
            <v>2S</v>
          </cell>
          <cell r="M79" t="str">
            <v>64</v>
          </cell>
          <cell r="N79"/>
          <cell r="O79"/>
          <cell r="P79" t="str">
            <v>60 W POND RD</v>
          </cell>
          <cell r="Q79" t="str">
            <v>NORTH BRANFORD</v>
          </cell>
        </row>
        <row r="80">
          <cell r="A80" t="str">
            <v>F2SD_30_240</v>
          </cell>
          <cell r="B80">
            <v>11202022</v>
          </cell>
          <cell r="C80" t="str">
            <v>TDM0106</v>
          </cell>
          <cell r="D80" t="str">
            <v>INST</v>
          </cell>
          <cell r="E80" t="str">
            <v>REC</v>
          </cell>
          <cell r="F80">
            <v>42321</v>
          </cell>
          <cell r="G80">
            <v>0</v>
          </cell>
          <cell r="H80" t="str">
            <v>CN</v>
          </cell>
          <cell r="I80" t="str">
            <v>6001700159</v>
          </cell>
          <cell r="J80"/>
          <cell r="K80"/>
          <cell r="L80" t="str">
            <v>2S</v>
          </cell>
          <cell r="M80" t="str">
            <v>61</v>
          </cell>
          <cell r="N80"/>
          <cell r="O80"/>
          <cell r="P80" t="str">
            <v>120 ALLEN ST</v>
          </cell>
          <cell r="Q80" t="str">
            <v>STRATFORD</v>
          </cell>
        </row>
        <row r="81">
          <cell r="A81" t="str">
            <v>F9S_2.5_AUTO</v>
          </cell>
          <cell r="B81">
            <v>11204220</v>
          </cell>
          <cell r="C81" t="str">
            <v>TDM0106</v>
          </cell>
          <cell r="D81" t="str">
            <v>INST</v>
          </cell>
          <cell r="E81" t="str">
            <v>REC</v>
          </cell>
          <cell r="F81">
            <v>42629</v>
          </cell>
          <cell r="G81">
            <v>0</v>
          </cell>
          <cell r="H81" t="str">
            <v>CN</v>
          </cell>
          <cell r="I81" t="str">
            <v>6001711553</v>
          </cell>
          <cell r="J81"/>
          <cell r="K81"/>
          <cell r="L81" t="str">
            <v>9S</v>
          </cell>
          <cell r="M81" t="str">
            <v>61</v>
          </cell>
          <cell r="N81"/>
          <cell r="O81"/>
          <cell r="P81" t="str">
            <v>31 TEMPLE ST</v>
          </cell>
          <cell r="Q81" t="str">
            <v>NORTH HAVEN</v>
          </cell>
        </row>
        <row r="82">
          <cell r="A82" t="str">
            <v>F16S_30_120</v>
          </cell>
          <cell r="B82">
            <v>11205465</v>
          </cell>
          <cell r="C82" t="str">
            <v>TDM0106</v>
          </cell>
          <cell r="D82" t="str">
            <v>INST</v>
          </cell>
          <cell r="E82" t="str">
            <v>REC</v>
          </cell>
          <cell r="F82">
            <v>42367</v>
          </cell>
          <cell r="G82">
            <v>0</v>
          </cell>
          <cell r="H82" t="str">
            <v>CN</v>
          </cell>
          <cell r="I82" t="str">
            <v>6001702289</v>
          </cell>
          <cell r="J82"/>
          <cell r="K82"/>
          <cell r="L82" t="str">
            <v>16S</v>
          </cell>
          <cell r="M82" t="str">
            <v>71</v>
          </cell>
          <cell r="N82"/>
          <cell r="O82"/>
          <cell r="P82" t="str">
            <v>200 COGSWELL ST</v>
          </cell>
          <cell r="Q82" t="str">
            <v>BRIDGEPORT</v>
          </cell>
        </row>
        <row r="83">
          <cell r="A83" t="str">
            <v>F16S_30_120</v>
          </cell>
          <cell r="B83">
            <v>11205496</v>
          </cell>
          <cell r="C83" t="str">
            <v>TDM0106</v>
          </cell>
          <cell r="D83" t="str">
            <v>INST</v>
          </cell>
          <cell r="E83" t="str">
            <v>REC</v>
          </cell>
          <cell r="F83">
            <v>42381</v>
          </cell>
          <cell r="G83">
            <v>0</v>
          </cell>
          <cell r="H83" t="str">
            <v>CN</v>
          </cell>
          <cell r="I83" t="str">
            <v>6001702215</v>
          </cell>
          <cell r="J83"/>
          <cell r="K83"/>
          <cell r="L83" t="str">
            <v>16S</v>
          </cell>
          <cell r="M83" t="str">
            <v>61</v>
          </cell>
          <cell r="N83"/>
          <cell r="O83"/>
          <cell r="P83" t="str">
            <v>955 CONNECTICUT AVE</v>
          </cell>
          <cell r="Q83" t="str">
            <v>BRIDGEPORT</v>
          </cell>
        </row>
        <row r="84">
          <cell r="A84" t="str">
            <v>F16S_30_120</v>
          </cell>
          <cell r="B84">
            <v>11205497</v>
          </cell>
          <cell r="C84" t="str">
            <v>TDM0106</v>
          </cell>
          <cell r="D84" t="str">
            <v>INST</v>
          </cell>
          <cell r="E84" t="str">
            <v>REC</v>
          </cell>
          <cell r="F84">
            <v>42426</v>
          </cell>
          <cell r="G84">
            <v>0</v>
          </cell>
          <cell r="H84" t="str">
            <v>CN</v>
          </cell>
          <cell r="I84" t="str">
            <v>6001699578</v>
          </cell>
          <cell r="J84"/>
          <cell r="K84"/>
          <cell r="L84" t="str">
            <v>16S</v>
          </cell>
          <cell r="M84" t="str">
            <v>61</v>
          </cell>
          <cell r="N84"/>
          <cell r="O84"/>
          <cell r="P84" t="str">
            <v>955 CONNECTICUT AVE</v>
          </cell>
          <cell r="Q84" t="str">
            <v>BRIDGEPORT</v>
          </cell>
        </row>
        <row r="85">
          <cell r="A85" t="str">
            <v>F16S_30_120</v>
          </cell>
          <cell r="B85">
            <v>11205501</v>
          </cell>
          <cell r="C85" t="str">
            <v>TDM0106</v>
          </cell>
          <cell r="D85" t="str">
            <v>INST</v>
          </cell>
          <cell r="E85" t="str">
            <v>REC</v>
          </cell>
          <cell r="F85">
            <v>42381</v>
          </cell>
          <cell r="G85">
            <v>0</v>
          </cell>
          <cell r="H85" t="str">
            <v>CN</v>
          </cell>
          <cell r="I85" t="str">
            <v>6001702217</v>
          </cell>
          <cell r="J85"/>
          <cell r="K85"/>
          <cell r="L85" t="str">
            <v>16S</v>
          </cell>
          <cell r="M85" t="str">
            <v>61</v>
          </cell>
          <cell r="N85"/>
          <cell r="O85"/>
          <cell r="P85" t="str">
            <v>955 CONNECTICUT AVE</v>
          </cell>
          <cell r="Q85" t="str">
            <v>BRIDGEPORT</v>
          </cell>
        </row>
        <row r="86">
          <cell r="A86" t="str">
            <v>F16SE_50_AUTO</v>
          </cell>
          <cell r="B86">
            <v>11205715</v>
          </cell>
          <cell r="C86" t="str">
            <v>TDM0106</v>
          </cell>
          <cell r="D86" t="str">
            <v>INST</v>
          </cell>
          <cell r="E86" t="str">
            <v>REC</v>
          </cell>
          <cell r="F86">
            <v>42703</v>
          </cell>
          <cell r="G86">
            <v>0</v>
          </cell>
          <cell r="H86" t="str">
            <v>CN</v>
          </cell>
          <cell r="I86" t="str">
            <v>6001716243</v>
          </cell>
          <cell r="J86"/>
          <cell r="K86"/>
          <cell r="L86" t="str">
            <v>16S</v>
          </cell>
          <cell r="M86" t="str">
            <v>71</v>
          </cell>
          <cell r="N86"/>
          <cell r="O86"/>
          <cell r="P86" t="str">
            <v>600 NORTH TRL</v>
          </cell>
          <cell r="Q86" t="str">
            <v>STRATFORD</v>
          </cell>
        </row>
        <row r="87">
          <cell r="A87" t="str">
            <v>F16SE_50_AUTO</v>
          </cell>
          <cell r="B87">
            <v>11205793</v>
          </cell>
          <cell r="C87" t="str">
            <v>TDM0106</v>
          </cell>
          <cell r="D87" t="str">
            <v>INST</v>
          </cell>
          <cell r="E87" t="str">
            <v>REC</v>
          </cell>
          <cell r="F87">
            <v>42640</v>
          </cell>
          <cell r="G87">
            <v>0</v>
          </cell>
          <cell r="H87" t="str">
            <v>CN</v>
          </cell>
          <cell r="I87" t="str">
            <v>6001709064</v>
          </cell>
          <cell r="J87"/>
          <cell r="K87" t="str">
            <v>OS</v>
          </cell>
          <cell r="L87" t="str">
            <v>16S</v>
          </cell>
          <cell r="M87" t="str">
            <v>61</v>
          </cell>
          <cell r="N87"/>
          <cell r="O87"/>
          <cell r="P87" t="str">
            <v>1635 MILL PLAIN RD</v>
          </cell>
          <cell r="Q87" t="str">
            <v>FAIRFIELD</v>
          </cell>
        </row>
        <row r="88">
          <cell r="A88" t="str">
            <v>F16S_30_120</v>
          </cell>
          <cell r="B88">
            <v>11218631</v>
          </cell>
          <cell r="C88" t="str">
            <v>TDM0106</v>
          </cell>
          <cell r="D88" t="str">
            <v>INST</v>
          </cell>
          <cell r="E88" t="str">
            <v>REC</v>
          </cell>
          <cell r="F88">
            <v>42395</v>
          </cell>
          <cell r="G88">
            <v>0</v>
          </cell>
          <cell r="H88" t="str">
            <v>CN</v>
          </cell>
          <cell r="I88" t="str">
            <v>6001699568</v>
          </cell>
          <cell r="J88"/>
          <cell r="K88"/>
          <cell r="L88" t="str">
            <v>16S</v>
          </cell>
          <cell r="M88" t="str">
            <v>61</v>
          </cell>
          <cell r="N88"/>
          <cell r="O88"/>
          <cell r="P88" t="str">
            <v>34 LLOYD ST</v>
          </cell>
          <cell r="Q88" t="str">
            <v>NEW HAVEN</v>
          </cell>
        </row>
        <row r="89">
          <cell r="A89" t="str">
            <v>F16S_30_120</v>
          </cell>
          <cell r="B89">
            <v>11218741</v>
          </cell>
          <cell r="C89" t="str">
            <v>TDM0106</v>
          </cell>
          <cell r="D89" t="str">
            <v>INST</v>
          </cell>
          <cell r="E89" t="str">
            <v>REC</v>
          </cell>
          <cell r="F89">
            <v>42789</v>
          </cell>
          <cell r="G89">
            <v>0</v>
          </cell>
          <cell r="H89" t="str">
            <v>CN</v>
          </cell>
          <cell r="I89" t="str">
            <v>6001715864</v>
          </cell>
          <cell r="J89"/>
          <cell r="K89"/>
          <cell r="L89" t="str">
            <v>16S</v>
          </cell>
          <cell r="M89" t="str">
            <v>61</v>
          </cell>
          <cell r="N89"/>
          <cell r="O89"/>
          <cell r="P89" t="str">
            <v>955 FERRY BLVD</v>
          </cell>
          <cell r="Q89" t="str">
            <v>STRATFORD</v>
          </cell>
        </row>
        <row r="90">
          <cell r="A90" t="str">
            <v>F16S_30_120</v>
          </cell>
          <cell r="B90">
            <v>11218924</v>
          </cell>
          <cell r="C90" t="str">
            <v>TDM0106</v>
          </cell>
          <cell r="D90" t="str">
            <v>INST</v>
          </cell>
          <cell r="E90" t="str">
            <v>REC</v>
          </cell>
          <cell r="F90">
            <v>42523</v>
          </cell>
          <cell r="G90">
            <v>0</v>
          </cell>
          <cell r="H90" t="str">
            <v>CN</v>
          </cell>
          <cell r="I90" t="str">
            <v>6001707105</v>
          </cell>
          <cell r="J90"/>
          <cell r="K90"/>
          <cell r="L90" t="str">
            <v>16S</v>
          </cell>
          <cell r="M90" t="str">
            <v>61</v>
          </cell>
          <cell r="N90"/>
          <cell r="O90"/>
          <cell r="P90" t="str">
            <v>230 EDGEWOOD AVE</v>
          </cell>
          <cell r="Q90" t="str">
            <v>NEW HAVEN</v>
          </cell>
        </row>
        <row r="91">
          <cell r="A91" t="str">
            <v>F16S_30_120</v>
          </cell>
          <cell r="B91">
            <v>11219072</v>
          </cell>
          <cell r="C91" t="str">
            <v>TDM0106</v>
          </cell>
          <cell r="D91" t="str">
            <v>INST</v>
          </cell>
          <cell r="E91" t="str">
            <v>REC</v>
          </cell>
          <cell r="F91">
            <v>42495</v>
          </cell>
          <cell r="G91">
            <v>0</v>
          </cell>
          <cell r="H91" t="str">
            <v>CN</v>
          </cell>
          <cell r="I91" t="str">
            <v>6001706143</v>
          </cell>
          <cell r="J91"/>
          <cell r="K91"/>
          <cell r="L91" t="str">
            <v>16S</v>
          </cell>
          <cell r="M91" t="str">
            <v>61</v>
          </cell>
          <cell r="N91"/>
          <cell r="O91"/>
          <cell r="P91" t="str">
            <v>380 HORACE ST</v>
          </cell>
          <cell r="Q91" t="str">
            <v>BRIDGEPORT</v>
          </cell>
        </row>
        <row r="92">
          <cell r="A92" t="str">
            <v>F16S_30_120</v>
          </cell>
          <cell r="B92">
            <v>11219075</v>
          </cell>
          <cell r="C92" t="str">
            <v>TDM0106</v>
          </cell>
          <cell r="D92" t="str">
            <v>ESTO</v>
          </cell>
          <cell r="E92" t="str">
            <v>REC</v>
          </cell>
          <cell r="F92">
            <v>42506</v>
          </cell>
          <cell r="G92">
            <v>42614</v>
          </cell>
          <cell r="H92" t="str">
            <v>CN</v>
          </cell>
          <cell r="I92"/>
          <cell r="J92"/>
          <cell r="K92"/>
          <cell r="L92" t="str">
            <v>16S</v>
          </cell>
          <cell r="M92" t="str">
            <v>61</v>
          </cell>
          <cell r="N92"/>
          <cell r="O92"/>
          <cell r="P92"/>
          <cell r="Q92"/>
        </row>
        <row r="93">
          <cell r="A93" t="str">
            <v>F16S_30_120</v>
          </cell>
          <cell r="B93">
            <v>11219123</v>
          </cell>
          <cell r="C93" t="str">
            <v>TDM0106</v>
          </cell>
          <cell r="D93" t="str">
            <v>INST</v>
          </cell>
          <cell r="E93" t="str">
            <v>REC</v>
          </cell>
          <cell r="F93">
            <v>42465</v>
          </cell>
          <cell r="G93">
            <v>0</v>
          </cell>
          <cell r="H93" t="str">
            <v>CN</v>
          </cell>
          <cell r="I93" t="str">
            <v>6001704869</v>
          </cell>
          <cell r="J93"/>
          <cell r="K93" t="str">
            <v>OS</v>
          </cell>
          <cell r="L93" t="str">
            <v>16S</v>
          </cell>
          <cell r="M93" t="str">
            <v>61</v>
          </cell>
          <cell r="N93"/>
          <cell r="O93"/>
          <cell r="P93" t="str">
            <v>211 ONE ROD HWY</v>
          </cell>
          <cell r="Q93" t="str">
            <v>FAIRFIELD</v>
          </cell>
        </row>
        <row r="94">
          <cell r="A94" t="str">
            <v>F16S_30_120</v>
          </cell>
          <cell r="B94">
            <v>11219405</v>
          </cell>
          <cell r="C94" t="str">
            <v>TDM0106</v>
          </cell>
          <cell r="D94" t="str">
            <v>INST</v>
          </cell>
          <cell r="E94" t="str">
            <v>REC</v>
          </cell>
          <cell r="F94">
            <v>42817</v>
          </cell>
          <cell r="G94">
            <v>0</v>
          </cell>
          <cell r="H94" t="str">
            <v>CN</v>
          </cell>
          <cell r="I94" t="str">
            <v>6001717358</v>
          </cell>
          <cell r="J94"/>
          <cell r="K94"/>
          <cell r="L94" t="str">
            <v>16S</v>
          </cell>
          <cell r="M94" t="str">
            <v>61</v>
          </cell>
          <cell r="N94"/>
          <cell r="O94"/>
          <cell r="P94" t="str">
            <v>600 BRIDGEPORT AVE</v>
          </cell>
          <cell r="Q94" t="str">
            <v>SHELTON</v>
          </cell>
        </row>
        <row r="95">
          <cell r="A95" t="str">
            <v>F9S_2.5_AUTO</v>
          </cell>
          <cell r="B95">
            <v>11219743</v>
          </cell>
          <cell r="C95" t="str">
            <v>TDM0106</v>
          </cell>
          <cell r="D95" t="str">
            <v>INST</v>
          </cell>
          <cell r="E95" t="str">
            <v>REC</v>
          </cell>
          <cell r="F95">
            <v>42523</v>
          </cell>
          <cell r="G95">
            <v>0</v>
          </cell>
          <cell r="H95" t="str">
            <v>CN</v>
          </cell>
          <cell r="I95" t="str">
            <v>6001707601</v>
          </cell>
          <cell r="J95"/>
          <cell r="K95"/>
          <cell r="L95" t="str">
            <v>9S</v>
          </cell>
          <cell r="M95" t="str">
            <v>61</v>
          </cell>
          <cell r="N95"/>
          <cell r="O95"/>
          <cell r="P95" t="str">
            <v>697 MELVILLE AVE</v>
          </cell>
          <cell r="Q95" t="str">
            <v>FAIRFIELD</v>
          </cell>
        </row>
        <row r="96">
          <cell r="A96" t="str">
            <v>F9S_2.5_AUTO</v>
          </cell>
          <cell r="B96">
            <v>11219766</v>
          </cell>
          <cell r="C96" t="str">
            <v>TDM0106</v>
          </cell>
          <cell r="D96" t="str">
            <v>INST</v>
          </cell>
          <cell r="E96" t="str">
            <v>REC</v>
          </cell>
          <cell r="F96">
            <v>42529</v>
          </cell>
          <cell r="G96">
            <v>0</v>
          </cell>
          <cell r="H96" t="str">
            <v>CN</v>
          </cell>
          <cell r="I96" t="str">
            <v>6001707357</v>
          </cell>
          <cell r="J96"/>
          <cell r="K96"/>
          <cell r="L96" t="str">
            <v>9S</v>
          </cell>
          <cell r="M96" t="str">
            <v>61</v>
          </cell>
          <cell r="N96"/>
          <cell r="O96"/>
          <cell r="P96" t="str">
            <v>785 UNQUOWA RD</v>
          </cell>
          <cell r="Q96" t="str">
            <v>FAIRFIELD</v>
          </cell>
        </row>
        <row r="97">
          <cell r="A97" t="str">
            <v>F9S_2.5_AUTO</v>
          </cell>
          <cell r="B97">
            <v>11219926</v>
          </cell>
          <cell r="C97" t="str">
            <v>TDM0106</v>
          </cell>
          <cell r="D97" t="str">
            <v>INST</v>
          </cell>
          <cell r="E97" t="str">
            <v>REC</v>
          </cell>
          <cell r="F97">
            <v>42621</v>
          </cell>
          <cell r="G97">
            <v>0</v>
          </cell>
          <cell r="H97" t="str">
            <v>CN</v>
          </cell>
          <cell r="I97" t="str">
            <v>6001709061</v>
          </cell>
          <cell r="J97"/>
          <cell r="K97"/>
          <cell r="L97" t="str">
            <v>9S</v>
          </cell>
          <cell r="M97" t="str">
            <v>61</v>
          </cell>
          <cell r="N97"/>
          <cell r="O97"/>
          <cell r="P97" t="str">
            <v>231 WINTERGREEN AVE</v>
          </cell>
          <cell r="Q97" t="str">
            <v>NEW HAVEN</v>
          </cell>
        </row>
        <row r="98">
          <cell r="A98" t="str">
            <v>F9S_2.5_AUTO</v>
          </cell>
          <cell r="B98">
            <v>11219958</v>
          </cell>
          <cell r="C98" t="str">
            <v>TDM0106</v>
          </cell>
          <cell r="D98" t="str">
            <v>INST</v>
          </cell>
          <cell r="E98" t="str">
            <v>REC</v>
          </cell>
          <cell r="F98">
            <v>42612</v>
          </cell>
          <cell r="G98">
            <v>0</v>
          </cell>
          <cell r="H98" t="str">
            <v>CN</v>
          </cell>
          <cell r="I98" t="str">
            <v>6001710331</v>
          </cell>
          <cell r="J98"/>
          <cell r="K98"/>
          <cell r="L98" t="str">
            <v>9S</v>
          </cell>
          <cell r="M98" t="str">
            <v>61</v>
          </cell>
          <cell r="N98"/>
          <cell r="O98"/>
          <cell r="P98" t="str">
            <v>1600 REDDING RD</v>
          </cell>
          <cell r="Q98" t="str">
            <v>FAIRFIELD</v>
          </cell>
        </row>
        <row r="99">
          <cell r="A99" t="str">
            <v>F16S_30_120</v>
          </cell>
          <cell r="B99">
            <v>11226884</v>
          </cell>
          <cell r="C99" t="str">
            <v>TDM0106</v>
          </cell>
          <cell r="D99" t="str">
            <v>INST</v>
          </cell>
          <cell r="E99" t="str">
            <v>REC</v>
          </cell>
          <cell r="F99">
            <v>42668</v>
          </cell>
          <cell r="G99">
            <v>0</v>
          </cell>
          <cell r="H99" t="str">
            <v>CN</v>
          </cell>
          <cell r="I99" t="str">
            <v>6001709068</v>
          </cell>
          <cell r="J99"/>
          <cell r="K99"/>
          <cell r="L99" t="str">
            <v>16S</v>
          </cell>
          <cell r="M99" t="str">
            <v>61</v>
          </cell>
          <cell r="N99"/>
          <cell r="O99"/>
          <cell r="P99" t="str">
            <v>550 BOSTON POST RD</v>
          </cell>
          <cell r="Q99" t="str">
            <v>ORANGE</v>
          </cell>
        </row>
        <row r="100">
          <cell r="A100" t="str">
            <v>F16S_30_120</v>
          </cell>
          <cell r="B100">
            <v>11226923</v>
          </cell>
          <cell r="C100" t="str">
            <v>TDM0106</v>
          </cell>
          <cell r="D100" t="str">
            <v>INST</v>
          </cell>
          <cell r="E100" t="str">
            <v>REC</v>
          </cell>
          <cell r="F100">
            <v>42734</v>
          </cell>
          <cell r="G100">
            <v>0</v>
          </cell>
          <cell r="H100" t="str">
            <v>CN</v>
          </cell>
          <cell r="I100" t="str">
            <v>6001715851</v>
          </cell>
          <cell r="J100"/>
          <cell r="K100"/>
          <cell r="L100" t="str">
            <v>16S</v>
          </cell>
          <cell r="M100" t="str">
            <v>61</v>
          </cell>
          <cell r="N100"/>
          <cell r="O100"/>
          <cell r="P100" t="str">
            <v>600 JENNINGS RD</v>
          </cell>
          <cell r="Q100" t="str">
            <v>FAIRFIELD</v>
          </cell>
        </row>
        <row r="101">
          <cell r="A101" t="str">
            <v>F16S_30_120</v>
          </cell>
          <cell r="B101">
            <v>11227189</v>
          </cell>
          <cell r="C101" t="str">
            <v>TDM0106</v>
          </cell>
          <cell r="D101" t="str">
            <v>INST</v>
          </cell>
          <cell r="E101" t="str">
            <v>REC</v>
          </cell>
          <cell r="F101">
            <v>42809</v>
          </cell>
          <cell r="G101">
            <v>0</v>
          </cell>
          <cell r="H101" t="str">
            <v>CN</v>
          </cell>
          <cell r="I101" t="str">
            <v>6001716262</v>
          </cell>
          <cell r="J101"/>
          <cell r="K101"/>
          <cell r="L101" t="str">
            <v>16S</v>
          </cell>
          <cell r="M101" t="str">
            <v>61</v>
          </cell>
          <cell r="N101"/>
          <cell r="O101"/>
          <cell r="P101" t="str">
            <v>9 MOUNTAIN VIEW DR</v>
          </cell>
          <cell r="Q101" t="str">
            <v>SHELTON</v>
          </cell>
        </row>
        <row r="102">
          <cell r="A102" t="str">
            <v>F16S_30_120</v>
          </cell>
          <cell r="B102">
            <v>11227191</v>
          </cell>
          <cell r="C102" t="str">
            <v>TDM0106</v>
          </cell>
          <cell r="D102" t="str">
            <v>INST</v>
          </cell>
          <cell r="E102" t="str">
            <v>REC</v>
          </cell>
          <cell r="F102">
            <v>42661</v>
          </cell>
          <cell r="G102">
            <v>0</v>
          </cell>
          <cell r="H102" t="str">
            <v>CN</v>
          </cell>
          <cell r="I102" t="str">
            <v>6001712438</v>
          </cell>
          <cell r="J102"/>
          <cell r="K102"/>
          <cell r="L102" t="str">
            <v>16S</v>
          </cell>
          <cell r="M102" t="str">
            <v>61</v>
          </cell>
          <cell r="N102"/>
          <cell r="O102"/>
          <cell r="P102" t="str">
            <v>1115 FAIRFIELD WOODS RD</v>
          </cell>
          <cell r="Q102" t="str">
            <v>FAIRFIELD</v>
          </cell>
        </row>
        <row r="103">
          <cell r="A103" t="str">
            <v>F16S_30_120</v>
          </cell>
          <cell r="B103">
            <v>11227207</v>
          </cell>
          <cell r="C103" t="str">
            <v>TDM0106</v>
          </cell>
          <cell r="D103" t="str">
            <v>INST</v>
          </cell>
          <cell r="E103" t="str">
            <v>REC</v>
          </cell>
          <cell r="F103">
            <v>42640</v>
          </cell>
          <cell r="G103">
            <v>0</v>
          </cell>
          <cell r="H103" t="str">
            <v>CN</v>
          </cell>
          <cell r="I103" t="str">
            <v>6001713750</v>
          </cell>
          <cell r="J103"/>
          <cell r="K103"/>
          <cell r="L103" t="str">
            <v>16S</v>
          </cell>
          <cell r="M103" t="str">
            <v>61</v>
          </cell>
          <cell r="N103"/>
          <cell r="O103"/>
          <cell r="P103" t="str">
            <v>94 HILL ST</v>
          </cell>
          <cell r="Q103" t="str">
            <v>EAST HAVEN</v>
          </cell>
        </row>
        <row r="104">
          <cell r="A104" t="str">
            <v>F16S_30_120</v>
          </cell>
          <cell r="B104">
            <v>11227211</v>
          </cell>
          <cell r="C104" t="str">
            <v>TDM0106</v>
          </cell>
          <cell r="D104" t="str">
            <v>INST</v>
          </cell>
          <cell r="E104" t="str">
            <v>REC</v>
          </cell>
          <cell r="F104">
            <v>42642</v>
          </cell>
          <cell r="G104">
            <v>0</v>
          </cell>
          <cell r="H104" t="str">
            <v>CN</v>
          </cell>
          <cell r="I104" t="str">
            <v>6001711426</v>
          </cell>
          <cell r="J104"/>
          <cell r="K104"/>
          <cell r="L104" t="str">
            <v>16S</v>
          </cell>
          <cell r="M104" t="str">
            <v>61</v>
          </cell>
          <cell r="N104"/>
          <cell r="O104"/>
          <cell r="P104" t="str">
            <v>1147 FAIRFIELD WOODS RD</v>
          </cell>
          <cell r="Q104" t="str">
            <v>FAIRFIELD</v>
          </cell>
        </row>
        <row r="105">
          <cell r="A105" t="str">
            <v>F9S_2.5_AUTO</v>
          </cell>
          <cell r="B105">
            <v>11227542</v>
          </cell>
          <cell r="C105" t="str">
            <v>TDM0106</v>
          </cell>
          <cell r="D105" t="str">
            <v>INST</v>
          </cell>
          <cell r="E105" t="str">
            <v>REC</v>
          </cell>
          <cell r="F105">
            <v>42714</v>
          </cell>
          <cell r="G105">
            <v>0</v>
          </cell>
          <cell r="H105" t="str">
            <v>CN</v>
          </cell>
          <cell r="I105" t="str">
            <v>6001708146</v>
          </cell>
          <cell r="J105"/>
          <cell r="K105"/>
          <cell r="L105" t="str">
            <v>9S</v>
          </cell>
          <cell r="M105" t="str">
            <v>71</v>
          </cell>
          <cell r="N105"/>
          <cell r="O105"/>
          <cell r="P105" t="str">
            <v>380 HORACE ST</v>
          </cell>
          <cell r="Q105" t="str">
            <v>BRIDGEPORT</v>
          </cell>
        </row>
        <row r="106">
          <cell r="A106" t="str">
            <v>F2SD_30_240</v>
          </cell>
          <cell r="B106">
            <v>11229660</v>
          </cell>
          <cell r="C106" t="str">
            <v>TOU0106</v>
          </cell>
          <cell r="D106" t="str">
            <v>INST</v>
          </cell>
          <cell r="E106" t="str">
            <v>REC</v>
          </cell>
          <cell r="F106">
            <v>42739</v>
          </cell>
          <cell r="G106">
            <v>0</v>
          </cell>
          <cell r="H106" t="str">
            <v>CN</v>
          </cell>
          <cell r="I106" t="str">
            <v>6001715257</v>
          </cell>
          <cell r="J106"/>
          <cell r="K106"/>
          <cell r="L106" t="str">
            <v>2S</v>
          </cell>
          <cell r="M106" t="str">
            <v>64</v>
          </cell>
          <cell r="N106"/>
          <cell r="O106"/>
          <cell r="P106" t="str">
            <v>262 CRESCENT ST</v>
          </cell>
          <cell r="Q106" t="str">
            <v>NEW HAVEN</v>
          </cell>
        </row>
        <row r="107">
          <cell r="A107" t="str">
            <v>F2SD_30_240</v>
          </cell>
          <cell r="B107">
            <v>11229664</v>
          </cell>
          <cell r="C107" t="str">
            <v>CUM0106</v>
          </cell>
          <cell r="D107" t="str">
            <v>INST</v>
          </cell>
          <cell r="E107" t="str">
            <v>REC</v>
          </cell>
          <cell r="F107">
            <v>42740</v>
          </cell>
          <cell r="G107">
            <v>0</v>
          </cell>
          <cell r="H107" t="str">
            <v>CN</v>
          </cell>
          <cell r="I107" t="str">
            <v>6001715299</v>
          </cell>
          <cell r="J107"/>
          <cell r="K107"/>
          <cell r="L107" t="str">
            <v>2S</v>
          </cell>
          <cell r="M107" t="str">
            <v>64</v>
          </cell>
          <cell r="N107"/>
          <cell r="O107"/>
          <cell r="P107" t="str">
            <v>126 SPRING ST</v>
          </cell>
          <cell r="Q107" t="str">
            <v>NEW HAVEN</v>
          </cell>
        </row>
        <row r="108">
          <cell r="A108" t="str">
            <v>F2SD_30_240</v>
          </cell>
          <cell r="B108">
            <v>11229665</v>
          </cell>
          <cell r="C108" t="str">
            <v>CUM0106</v>
          </cell>
          <cell r="D108" t="str">
            <v>INST</v>
          </cell>
          <cell r="E108" t="str">
            <v>REC</v>
          </cell>
          <cell r="F108">
            <v>42740</v>
          </cell>
          <cell r="G108">
            <v>0</v>
          </cell>
          <cell r="H108" t="str">
            <v>CN</v>
          </cell>
          <cell r="I108" t="str">
            <v>6001715300</v>
          </cell>
          <cell r="J108"/>
          <cell r="K108"/>
          <cell r="L108" t="str">
            <v>2S</v>
          </cell>
          <cell r="M108" t="str">
            <v>64</v>
          </cell>
          <cell r="N108"/>
          <cell r="O108"/>
          <cell r="P108" t="str">
            <v>126 SPRING ST</v>
          </cell>
          <cell r="Q108" t="str">
            <v>NEW HAVEN</v>
          </cell>
        </row>
        <row r="109">
          <cell r="A109" t="str">
            <v>F2SD_30_240</v>
          </cell>
          <cell r="B109">
            <v>11229666</v>
          </cell>
          <cell r="C109" t="str">
            <v>CUM0106</v>
          </cell>
          <cell r="D109" t="str">
            <v>INST</v>
          </cell>
          <cell r="E109" t="str">
            <v>REC</v>
          </cell>
          <cell r="F109">
            <v>42740</v>
          </cell>
          <cell r="G109">
            <v>0</v>
          </cell>
          <cell r="H109" t="str">
            <v>CN</v>
          </cell>
          <cell r="I109" t="str">
            <v>6001715301</v>
          </cell>
          <cell r="J109"/>
          <cell r="K109"/>
          <cell r="L109" t="str">
            <v>2S</v>
          </cell>
          <cell r="M109" t="str">
            <v>64</v>
          </cell>
          <cell r="N109"/>
          <cell r="O109"/>
          <cell r="P109" t="str">
            <v>126 SPRING ST</v>
          </cell>
          <cell r="Q109" t="str">
            <v>NEW HAVEN</v>
          </cell>
        </row>
        <row r="110">
          <cell r="A110" t="str">
            <v>F2SD_30_240</v>
          </cell>
          <cell r="B110">
            <v>11229667</v>
          </cell>
          <cell r="C110" t="str">
            <v>CUM0106</v>
          </cell>
          <cell r="D110" t="str">
            <v>INST</v>
          </cell>
          <cell r="E110" t="str">
            <v>REC</v>
          </cell>
          <cell r="F110">
            <v>42741</v>
          </cell>
          <cell r="G110">
            <v>0</v>
          </cell>
          <cell r="H110" t="str">
            <v>CN</v>
          </cell>
          <cell r="I110" t="str">
            <v>6001715455</v>
          </cell>
          <cell r="J110"/>
          <cell r="K110"/>
          <cell r="L110" t="str">
            <v>2S</v>
          </cell>
          <cell r="M110" t="str">
            <v>64</v>
          </cell>
          <cell r="N110"/>
          <cell r="O110"/>
          <cell r="P110" t="str">
            <v>279 BLAKE ST</v>
          </cell>
          <cell r="Q110" t="str">
            <v>NEW HAVEN</v>
          </cell>
        </row>
        <row r="111">
          <cell r="A111" t="str">
            <v>F2SD_30_240</v>
          </cell>
          <cell r="B111">
            <v>11229681</v>
          </cell>
          <cell r="C111" t="str">
            <v>TOU0106</v>
          </cell>
          <cell r="D111" t="str">
            <v>INST</v>
          </cell>
          <cell r="E111" t="str">
            <v>REC</v>
          </cell>
          <cell r="F111">
            <v>42741</v>
          </cell>
          <cell r="G111">
            <v>0</v>
          </cell>
          <cell r="H111" t="str">
            <v>CN</v>
          </cell>
          <cell r="I111" t="str">
            <v>6001715456</v>
          </cell>
          <cell r="J111"/>
          <cell r="K111"/>
          <cell r="L111" t="str">
            <v>2S</v>
          </cell>
          <cell r="M111" t="str">
            <v>64</v>
          </cell>
          <cell r="N111"/>
          <cell r="O111"/>
          <cell r="P111" t="str">
            <v>279 BLAKE ST</v>
          </cell>
          <cell r="Q111" t="str">
            <v>NEW HAVEN</v>
          </cell>
        </row>
        <row r="112">
          <cell r="A112" t="str">
            <v>F2SD_30_240</v>
          </cell>
          <cell r="B112">
            <v>11229682</v>
          </cell>
          <cell r="C112" t="str">
            <v>TOU0106</v>
          </cell>
          <cell r="D112" t="str">
            <v>INST</v>
          </cell>
          <cell r="E112" t="str">
            <v>REC</v>
          </cell>
          <cell r="F112">
            <v>42741</v>
          </cell>
          <cell r="G112">
            <v>0</v>
          </cell>
          <cell r="H112" t="str">
            <v>CN</v>
          </cell>
          <cell r="I112" t="str">
            <v>6001715370</v>
          </cell>
          <cell r="J112"/>
          <cell r="K112"/>
          <cell r="L112" t="str">
            <v>2S</v>
          </cell>
          <cell r="M112" t="str">
            <v>64</v>
          </cell>
          <cell r="N112"/>
          <cell r="O112"/>
          <cell r="P112" t="str">
            <v>279 BLAKE ST</v>
          </cell>
          <cell r="Q112" t="str">
            <v>NEW HAVEN</v>
          </cell>
        </row>
        <row r="113">
          <cell r="A113" t="str">
            <v>F2SD_30_240</v>
          </cell>
          <cell r="B113">
            <v>11230946</v>
          </cell>
          <cell r="C113" t="str">
            <v>TOU0106</v>
          </cell>
          <cell r="D113" t="str">
            <v>INST</v>
          </cell>
          <cell r="E113" t="str">
            <v>REC</v>
          </cell>
          <cell r="F113">
            <v>42759</v>
          </cell>
          <cell r="G113">
            <v>0</v>
          </cell>
          <cell r="H113" t="str">
            <v>CN</v>
          </cell>
          <cell r="I113" t="str">
            <v>6001716053</v>
          </cell>
          <cell r="J113"/>
          <cell r="K113"/>
          <cell r="L113" t="str">
            <v>2S</v>
          </cell>
          <cell r="M113" t="str">
            <v>64</v>
          </cell>
          <cell r="N113"/>
          <cell r="O113"/>
          <cell r="P113" t="str">
            <v>33 WOODSIDE DR</v>
          </cell>
          <cell r="Q113" t="str">
            <v>WOODBRIDGE</v>
          </cell>
        </row>
        <row r="114">
          <cell r="A114" t="str">
            <v>F16S_30_120</v>
          </cell>
          <cell r="B114">
            <v>11234234</v>
          </cell>
          <cell r="C114" t="str">
            <v>TDM0106</v>
          </cell>
          <cell r="D114" t="str">
            <v>INST</v>
          </cell>
          <cell r="E114" t="str">
            <v>REC</v>
          </cell>
          <cell r="F114">
            <v>42788</v>
          </cell>
          <cell r="G114">
            <v>0</v>
          </cell>
          <cell r="H114" t="str">
            <v>CN</v>
          </cell>
          <cell r="I114" t="str">
            <v>6001716759</v>
          </cell>
          <cell r="J114"/>
          <cell r="K114"/>
          <cell r="L114" t="str">
            <v>16S</v>
          </cell>
          <cell r="M114" t="str">
            <v>61</v>
          </cell>
          <cell r="N114"/>
          <cell r="O114"/>
          <cell r="P114" t="str">
            <v>358 SPRINGSIDE AVE</v>
          </cell>
          <cell r="Q114" t="str">
            <v>NEW HAVEN</v>
          </cell>
        </row>
        <row r="115">
          <cell r="A115" t="str">
            <v>F16S_30_120</v>
          </cell>
          <cell r="B115">
            <v>11234280</v>
          </cell>
          <cell r="C115" t="str">
            <v>TDM0106</v>
          </cell>
          <cell r="D115" t="str">
            <v>INST</v>
          </cell>
          <cell r="E115" t="str">
            <v>REC</v>
          </cell>
          <cell r="F115">
            <v>42789</v>
          </cell>
          <cell r="G115">
            <v>0</v>
          </cell>
          <cell r="H115" t="str">
            <v>CN</v>
          </cell>
          <cell r="I115" t="str">
            <v>6001716568</v>
          </cell>
          <cell r="J115"/>
          <cell r="K115"/>
          <cell r="L115" t="str">
            <v>16S</v>
          </cell>
          <cell r="M115" t="str">
            <v>61</v>
          </cell>
          <cell r="N115"/>
          <cell r="O115"/>
          <cell r="P115" t="str">
            <v>30 FRENCHTOWN RD</v>
          </cell>
          <cell r="Q115" t="str">
            <v>TRUMBULL</v>
          </cell>
        </row>
        <row r="116">
          <cell r="A116" t="str">
            <v>F16S_30_120</v>
          </cell>
          <cell r="B116">
            <v>11234282</v>
          </cell>
          <cell r="C116" t="str">
            <v>TDM0106</v>
          </cell>
          <cell r="D116" t="str">
            <v>INST</v>
          </cell>
          <cell r="E116" t="str">
            <v>REC</v>
          </cell>
          <cell r="F116">
            <v>42789</v>
          </cell>
          <cell r="G116">
            <v>0</v>
          </cell>
          <cell r="H116" t="str">
            <v>CN</v>
          </cell>
          <cell r="I116" t="str">
            <v>6001716575</v>
          </cell>
          <cell r="J116"/>
          <cell r="K116"/>
          <cell r="L116" t="str">
            <v>16S</v>
          </cell>
          <cell r="M116" t="str">
            <v>61</v>
          </cell>
          <cell r="N116"/>
          <cell r="O116"/>
          <cell r="P116" t="str">
            <v>30 FRENCHTOWN RD</v>
          </cell>
          <cell r="Q116" t="str">
            <v>TRUMBULL</v>
          </cell>
        </row>
        <row r="117">
          <cell r="A117" t="str">
            <v>F16S_30_120</v>
          </cell>
          <cell r="B117">
            <v>11235577</v>
          </cell>
          <cell r="C117" t="str">
            <v>TDM0106</v>
          </cell>
          <cell r="D117" t="str">
            <v>INST</v>
          </cell>
          <cell r="E117" t="str">
            <v>REC</v>
          </cell>
          <cell r="F117">
            <v>42732</v>
          </cell>
          <cell r="G117">
            <v>0</v>
          </cell>
          <cell r="H117" t="str">
            <v>CN</v>
          </cell>
          <cell r="I117" t="str">
            <v>6001716083</v>
          </cell>
          <cell r="J117"/>
          <cell r="K117"/>
          <cell r="L117" t="str">
            <v>16S</v>
          </cell>
          <cell r="M117" t="str">
            <v>61</v>
          </cell>
          <cell r="N117"/>
          <cell r="O117"/>
          <cell r="P117" t="str">
            <v>333 LORDSHIP BLVD</v>
          </cell>
          <cell r="Q117" t="str">
            <v>STRATFORD</v>
          </cell>
        </row>
        <row r="118">
          <cell r="A118" t="str">
            <v>K9SL_2.5_AUTO</v>
          </cell>
          <cell r="B118">
            <v>12000033</v>
          </cell>
          <cell r="C118" t="str">
            <v>TDM0106</v>
          </cell>
          <cell r="D118" t="str">
            <v>INST</v>
          </cell>
          <cell r="E118" t="str">
            <v>REC</v>
          </cell>
          <cell r="F118">
            <v>42110</v>
          </cell>
          <cell r="G118">
            <v>0</v>
          </cell>
          <cell r="H118" t="str">
            <v>CN</v>
          </cell>
          <cell r="I118" t="str">
            <v>6001689750</v>
          </cell>
          <cell r="J118"/>
          <cell r="K118"/>
          <cell r="L118" t="str">
            <v>9S</v>
          </cell>
          <cell r="M118" t="str">
            <v>51</v>
          </cell>
          <cell r="N118"/>
          <cell r="O118"/>
          <cell r="P118" t="str">
            <v>1201 BOSTON POST RD</v>
          </cell>
          <cell r="Q118" t="str">
            <v>MILFORD</v>
          </cell>
        </row>
        <row r="119">
          <cell r="A119" t="str">
            <v>K9SL_2.5_AUTO</v>
          </cell>
          <cell r="B119">
            <v>12000056</v>
          </cell>
          <cell r="C119" t="str">
            <v>TDM0106</v>
          </cell>
          <cell r="D119" t="str">
            <v>INST</v>
          </cell>
          <cell r="E119" t="str">
            <v>REC</v>
          </cell>
          <cell r="F119">
            <v>42150</v>
          </cell>
          <cell r="G119">
            <v>0</v>
          </cell>
          <cell r="H119" t="str">
            <v>CN</v>
          </cell>
          <cell r="I119" t="str">
            <v>6001691528</v>
          </cell>
          <cell r="J119"/>
          <cell r="K119"/>
          <cell r="L119" t="str">
            <v>9S</v>
          </cell>
          <cell r="M119" t="str">
            <v>51</v>
          </cell>
          <cell r="N119"/>
          <cell r="O119"/>
          <cell r="P119" t="str">
            <v>100 BROWNING ST</v>
          </cell>
          <cell r="Q119" t="str">
            <v>STRATFORD</v>
          </cell>
        </row>
        <row r="120">
          <cell r="A120" t="str">
            <v>K5SL_2.5_AUTO</v>
          </cell>
          <cell r="B120">
            <v>12000104</v>
          </cell>
          <cell r="C120" t="str">
            <v>TDM0106</v>
          </cell>
          <cell r="D120" t="str">
            <v>INST</v>
          </cell>
          <cell r="E120" t="str">
            <v>REC</v>
          </cell>
          <cell r="F120">
            <v>42719</v>
          </cell>
          <cell r="G120">
            <v>0</v>
          </cell>
          <cell r="H120" t="str">
            <v>CN</v>
          </cell>
          <cell r="I120" t="str">
            <v>6001715770</v>
          </cell>
          <cell r="J120"/>
          <cell r="K120"/>
          <cell r="L120" t="str">
            <v>5S</v>
          </cell>
          <cell r="M120" t="str">
            <v>51</v>
          </cell>
          <cell r="N120"/>
          <cell r="O120"/>
          <cell r="P120" t="str">
            <v>295 MILL RD</v>
          </cell>
          <cell r="Q120" t="str">
            <v>NORTH HAVEN</v>
          </cell>
        </row>
        <row r="121">
          <cell r="A121" t="str">
            <v>K5SL_2.5_AUTO</v>
          </cell>
          <cell r="B121">
            <v>12000121</v>
          </cell>
          <cell r="C121" t="str">
            <v>TDM0106</v>
          </cell>
          <cell r="D121" t="str">
            <v>INST</v>
          </cell>
          <cell r="E121" t="str">
            <v>REC</v>
          </cell>
          <cell r="F121">
            <v>42450</v>
          </cell>
          <cell r="G121">
            <v>0</v>
          </cell>
          <cell r="H121" t="str">
            <v>CN</v>
          </cell>
          <cell r="I121" t="str">
            <v>6001705384</v>
          </cell>
          <cell r="J121" t="str">
            <v>IDR</v>
          </cell>
          <cell r="K121"/>
          <cell r="L121" t="str">
            <v>5S</v>
          </cell>
          <cell r="M121" t="str">
            <v>51</v>
          </cell>
          <cell r="N121" t="str">
            <v>D</v>
          </cell>
          <cell r="O121"/>
          <cell r="P121" t="str">
            <v>2061 STATE ST</v>
          </cell>
          <cell r="Q121" t="str">
            <v>HAMDEN</v>
          </cell>
        </row>
        <row r="122">
          <cell r="A122" t="str">
            <v>K5SL_2.5_AUTO</v>
          </cell>
          <cell r="B122">
            <v>12000123</v>
          </cell>
          <cell r="C122" t="str">
            <v>TDM0106</v>
          </cell>
          <cell r="D122" t="str">
            <v>INST</v>
          </cell>
          <cell r="E122" t="str">
            <v>REC</v>
          </cell>
          <cell r="F122">
            <v>42374</v>
          </cell>
          <cell r="G122">
            <v>0</v>
          </cell>
          <cell r="H122" t="str">
            <v>CN</v>
          </cell>
          <cell r="I122" t="str">
            <v>6001699565</v>
          </cell>
          <cell r="J122"/>
          <cell r="K122"/>
          <cell r="L122" t="str">
            <v>5S</v>
          </cell>
          <cell r="M122" t="str">
            <v>51</v>
          </cell>
          <cell r="N122"/>
          <cell r="O122"/>
          <cell r="P122" t="str">
            <v>40 TERMINAL DR</v>
          </cell>
          <cell r="Q122" t="str">
            <v>NORTH HAVEN</v>
          </cell>
        </row>
        <row r="123">
          <cell r="A123" t="str">
            <v>K5SL_2.5_AUTO</v>
          </cell>
          <cell r="B123">
            <v>12000140</v>
          </cell>
          <cell r="C123" t="str">
            <v>TDM0106</v>
          </cell>
          <cell r="D123" t="str">
            <v>INST</v>
          </cell>
          <cell r="E123" t="str">
            <v>REC</v>
          </cell>
          <cell r="F123">
            <v>42710</v>
          </cell>
          <cell r="G123">
            <v>0</v>
          </cell>
          <cell r="H123" t="str">
            <v>CN</v>
          </cell>
          <cell r="I123" t="str">
            <v>6001716435</v>
          </cell>
          <cell r="J123" t="str">
            <v>IDR</v>
          </cell>
          <cell r="K123"/>
          <cell r="L123" t="str">
            <v>5S</v>
          </cell>
          <cell r="M123" t="str">
            <v>51</v>
          </cell>
          <cell r="N123" t="str">
            <v>D</v>
          </cell>
          <cell r="O123"/>
          <cell r="P123" t="str">
            <v>120 MEADOW ST</v>
          </cell>
          <cell r="Q123" t="str">
            <v>SHELTON</v>
          </cell>
        </row>
        <row r="124">
          <cell r="A124" t="str">
            <v>K5SL_2.5_AUTO</v>
          </cell>
          <cell r="B124">
            <v>12000172</v>
          </cell>
          <cell r="C124" t="str">
            <v>TDM0106</v>
          </cell>
          <cell r="D124" t="str">
            <v>INST</v>
          </cell>
          <cell r="E124" t="str">
            <v>REC</v>
          </cell>
          <cell r="F124">
            <v>42514</v>
          </cell>
          <cell r="G124">
            <v>0</v>
          </cell>
          <cell r="H124" t="str">
            <v>CN</v>
          </cell>
          <cell r="I124" t="str">
            <v>6001707951</v>
          </cell>
          <cell r="J124"/>
          <cell r="K124"/>
          <cell r="L124" t="str">
            <v>5S</v>
          </cell>
          <cell r="M124" t="str">
            <v>51</v>
          </cell>
          <cell r="N124"/>
          <cell r="O124"/>
          <cell r="P124" t="str">
            <v>441 TURKEY HILL RD</v>
          </cell>
          <cell r="Q124" t="str">
            <v>ORANGE</v>
          </cell>
        </row>
        <row r="125">
          <cell r="A125" t="str">
            <v>K5SL_2.5_AUTO</v>
          </cell>
          <cell r="B125">
            <v>12000173</v>
          </cell>
          <cell r="C125" t="str">
            <v>TDM0106</v>
          </cell>
          <cell r="D125" t="str">
            <v>INST</v>
          </cell>
          <cell r="E125" t="str">
            <v>REC</v>
          </cell>
          <cell r="F125">
            <v>42816</v>
          </cell>
          <cell r="G125">
            <v>0</v>
          </cell>
          <cell r="H125" t="str">
            <v>CN</v>
          </cell>
          <cell r="I125" t="str">
            <v>6001705348</v>
          </cell>
          <cell r="J125"/>
          <cell r="K125"/>
          <cell r="L125" t="str">
            <v>5S</v>
          </cell>
          <cell r="M125" t="str">
            <v>51</v>
          </cell>
          <cell r="N125"/>
          <cell r="O125"/>
          <cell r="P125" t="str">
            <v>565 LONG HILL AVE</v>
          </cell>
          <cell r="Q125" t="str">
            <v>SHELTON</v>
          </cell>
        </row>
        <row r="126">
          <cell r="A126" t="str">
            <v>K5SL_2.5_AUTO</v>
          </cell>
          <cell r="B126">
            <v>12000175</v>
          </cell>
          <cell r="C126" t="str">
            <v>TDM0106</v>
          </cell>
          <cell r="D126" t="str">
            <v>INST</v>
          </cell>
          <cell r="E126" t="str">
            <v>REC</v>
          </cell>
          <cell r="F126">
            <v>42515</v>
          </cell>
          <cell r="G126">
            <v>0</v>
          </cell>
          <cell r="H126" t="str">
            <v>CN</v>
          </cell>
          <cell r="I126" t="str">
            <v>6001704880</v>
          </cell>
          <cell r="J126"/>
          <cell r="K126"/>
          <cell r="L126" t="str">
            <v>5S</v>
          </cell>
          <cell r="M126" t="str">
            <v>51</v>
          </cell>
          <cell r="N126"/>
          <cell r="O126"/>
          <cell r="P126" t="str">
            <v>109 GRANNIS RD</v>
          </cell>
          <cell r="Q126" t="str">
            <v>ORANGE</v>
          </cell>
        </row>
        <row r="127">
          <cell r="A127" t="str">
            <v>K5SL_2.5_AUTO</v>
          </cell>
          <cell r="B127">
            <v>12000187</v>
          </cell>
          <cell r="C127" t="str">
            <v>TDM0106</v>
          </cell>
          <cell r="D127" t="str">
            <v>INST</v>
          </cell>
          <cell r="E127" t="str">
            <v>REC</v>
          </cell>
          <cell r="F127">
            <v>42578</v>
          </cell>
          <cell r="G127">
            <v>0</v>
          </cell>
          <cell r="H127" t="str">
            <v>CN</v>
          </cell>
          <cell r="I127" t="str">
            <v>6001709248</v>
          </cell>
          <cell r="J127"/>
          <cell r="K127"/>
          <cell r="L127" t="str">
            <v>5S</v>
          </cell>
          <cell r="M127" t="str">
            <v>51</v>
          </cell>
          <cell r="N127"/>
          <cell r="O127"/>
          <cell r="P127" t="str">
            <v>75 RIMMON RD</v>
          </cell>
          <cell r="Q127" t="str">
            <v>WOODBRIDGE</v>
          </cell>
        </row>
        <row r="128">
          <cell r="A128" t="str">
            <v>K16SEL_50_AUTO</v>
          </cell>
          <cell r="B128">
            <v>12000222</v>
          </cell>
          <cell r="C128" t="str">
            <v>TDM0106</v>
          </cell>
          <cell r="D128" t="str">
            <v>INST</v>
          </cell>
          <cell r="E128" t="str">
            <v>REC</v>
          </cell>
          <cell r="F128">
            <v>42625</v>
          </cell>
          <cell r="G128">
            <v>0</v>
          </cell>
          <cell r="H128" t="str">
            <v>CN</v>
          </cell>
          <cell r="I128" t="str">
            <v>6001710409</v>
          </cell>
          <cell r="J128"/>
          <cell r="K128"/>
          <cell r="L128" t="str">
            <v>16S</v>
          </cell>
          <cell r="M128" t="str">
            <v>51</v>
          </cell>
          <cell r="N128"/>
          <cell r="O128"/>
          <cell r="P128" t="str">
            <v>15 OLD DAM RD</v>
          </cell>
          <cell r="Q128" t="str">
            <v>FAIRFIELD</v>
          </cell>
        </row>
        <row r="129">
          <cell r="A129" t="str">
            <v>K16SEL_50_AUTO</v>
          </cell>
          <cell r="B129">
            <v>12000224</v>
          </cell>
          <cell r="C129" t="str">
            <v>TDM0106</v>
          </cell>
          <cell r="D129" t="str">
            <v>INST</v>
          </cell>
          <cell r="E129" t="str">
            <v>REC</v>
          </cell>
          <cell r="F129">
            <v>42614</v>
          </cell>
          <cell r="G129">
            <v>0</v>
          </cell>
          <cell r="H129" t="str">
            <v>CN</v>
          </cell>
          <cell r="I129" t="str">
            <v>6001706656</v>
          </cell>
          <cell r="J129"/>
          <cell r="K129"/>
          <cell r="L129" t="str">
            <v>16S</v>
          </cell>
          <cell r="M129" t="str">
            <v>51</v>
          </cell>
          <cell r="N129"/>
          <cell r="O129"/>
          <cell r="P129" t="str">
            <v>380 HORACE ST</v>
          </cell>
          <cell r="Q129" t="str">
            <v>BRIDGEPORT</v>
          </cell>
        </row>
        <row r="130">
          <cell r="A130" t="str">
            <v>K16SEL_50_AUTO</v>
          </cell>
          <cell r="B130">
            <v>12000234</v>
          </cell>
          <cell r="C130" t="str">
            <v>TDM0106</v>
          </cell>
          <cell r="D130" t="str">
            <v>INST</v>
          </cell>
          <cell r="E130" t="str">
            <v>REC</v>
          </cell>
          <cell r="F130">
            <v>42503</v>
          </cell>
          <cell r="G130">
            <v>0</v>
          </cell>
          <cell r="H130" t="str">
            <v>CN</v>
          </cell>
          <cell r="I130" t="str">
            <v>6001704873</v>
          </cell>
          <cell r="J130"/>
          <cell r="K130"/>
          <cell r="L130" t="str">
            <v>16S</v>
          </cell>
          <cell r="M130" t="str">
            <v>51</v>
          </cell>
          <cell r="N130"/>
          <cell r="O130"/>
          <cell r="P130" t="str">
            <v>40 BEECHER RD</v>
          </cell>
          <cell r="Q130" t="str">
            <v>WOODBRIDGE</v>
          </cell>
        </row>
        <row r="131">
          <cell r="A131" t="str">
            <v>K16SEL_50_AUTO</v>
          </cell>
          <cell r="B131">
            <v>12000238</v>
          </cell>
          <cell r="C131" t="str">
            <v>TDM0106</v>
          </cell>
          <cell r="D131" t="str">
            <v>INST</v>
          </cell>
          <cell r="E131" t="str">
            <v>REC</v>
          </cell>
          <cell r="F131">
            <v>42691</v>
          </cell>
          <cell r="G131">
            <v>0</v>
          </cell>
          <cell r="H131" t="str">
            <v>CN</v>
          </cell>
          <cell r="I131" t="str">
            <v>6001713854</v>
          </cell>
          <cell r="J131"/>
          <cell r="K131"/>
          <cell r="L131" t="str">
            <v>16S</v>
          </cell>
          <cell r="M131" t="str">
            <v>51</v>
          </cell>
          <cell r="N131"/>
          <cell r="O131"/>
          <cell r="P131" t="str">
            <v>210 HEDGEHOG CIR</v>
          </cell>
          <cell r="Q131" t="str">
            <v>TRUMBULL</v>
          </cell>
        </row>
        <row r="132">
          <cell r="A132" t="str">
            <v>K16SL_30_AUTO</v>
          </cell>
          <cell r="B132">
            <v>12000258</v>
          </cell>
          <cell r="C132" t="str">
            <v>TDM0106</v>
          </cell>
          <cell r="D132" t="str">
            <v>INST</v>
          </cell>
          <cell r="E132" t="str">
            <v>REC</v>
          </cell>
          <cell r="F132">
            <v>42339</v>
          </cell>
          <cell r="G132">
            <v>0</v>
          </cell>
          <cell r="H132" t="str">
            <v>CN</v>
          </cell>
          <cell r="I132" t="str">
            <v>6001685826</v>
          </cell>
          <cell r="J132"/>
          <cell r="K132" t="str">
            <v>OS</v>
          </cell>
          <cell r="L132" t="str">
            <v>16S</v>
          </cell>
          <cell r="M132" t="str">
            <v>51</v>
          </cell>
          <cell r="N132"/>
          <cell r="O132"/>
          <cell r="P132" t="str">
            <v>1000 PARK AVE</v>
          </cell>
          <cell r="Q132" t="str">
            <v>BRIDGEPORT</v>
          </cell>
        </row>
        <row r="133">
          <cell r="A133" t="str">
            <v>K12SEL_50_AUTO</v>
          </cell>
          <cell r="B133">
            <v>12000291</v>
          </cell>
          <cell r="C133" t="str">
            <v>TDM0106</v>
          </cell>
          <cell r="D133" t="str">
            <v>INST</v>
          </cell>
          <cell r="E133" t="str">
            <v>REC</v>
          </cell>
          <cell r="F133">
            <v>42453</v>
          </cell>
          <cell r="G133">
            <v>0</v>
          </cell>
          <cell r="H133" t="str">
            <v>CN</v>
          </cell>
          <cell r="I133" t="str">
            <v>6001704852</v>
          </cell>
          <cell r="J133"/>
          <cell r="K133"/>
          <cell r="L133" t="str">
            <v>12S</v>
          </cell>
          <cell r="M133" t="str">
            <v>51</v>
          </cell>
          <cell r="N133"/>
          <cell r="O133"/>
          <cell r="P133" t="str">
            <v>105 ONE ROD HWY</v>
          </cell>
          <cell r="Q133" t="str">
            <v>FAIRFIELD</v>
          </cell>
        </row>
        <row r="134">
          <cell r="A134" t="str">
            <v>K16SEL_50_AUTO</v>
          </cell>
          <cell r="B134">
            <v>12000501</v>
          </cell>
          <cell r="C134" t="str">
            <v>TDM0106</v>
          </cell>
          <cell r="D134" t="str">
            <v>INST</v>
          </cell>
          <cell r="E134" t="str">
            <v>REC</v>
          </cell>
          <cell r="F134">
            <v>42339</v>
          </cell>
          <cell r="G134">
            <v>0</v>
          </cell>
          <cell r="H134" t="str">
            <v>CN</v>
          </cell>
          <cell r="I134" t="str">
            <v>6001705380</v>
          </cell>
          <cell r="J134"/>
          <cell r="K134"/>
          <cell r="L134" t="str">
            <v>16S</v>
          </cell>
          <cell r="M134" t="str">
            <v>51</v>
          </cell>
          <cell r="N134"/>
          <cell r="O134"/>
          <cell r="P134" t="str">
            <v>85 MILL PLAIN RD</v>
          </cell>
          <cell r="Q134" t="str">
            <v>FAIRFIELD</v>
          </cell>
        </row>
        <row r="135">
          <cell r="A135" t="str">
            <v>K16SL_30_AUTO</v>
          </cell>
          <cell r="B135">
            <v>12000509</v>
          </cell>
          <cell r="C135" t="str">
            <v>TDM0106</v>
          </cell>
          <cell r="D135" t="str">
            <v>INST</v>
          </cell>
          <cell r="E135" t="str">
            <v>REC</v>
          </cell>
          <cell r="F135">
            <v>42366</v>
          </cell>
          <cell r="G135">
            <v>0</v>
          </cell>
          <cell r="H135" t="str">
            <v>CN</v>
          </cell>
          <cell r="I135" t="str">
            <v>6001701778</v>
          </cell>
          <cell r="J135"/>
          <cell r="K135"/>
          <cell r="L135" t="str">
            <v>16S</v>
          </cell>
          <cell r="M135" t="str">
            <v>51</v>
          </cell>
          <cell r="N135"/>
          <cell r="O135"/>
          <cell r="P135" t="str">
            <v>775 MAIN ST</v>
          </cell>
          <cell r="Q135" t="str">
            <v>STRATFORD</v>
          </cell>
        </row>
        <row r="136">
          <cell r="A136" t="str">
            <v>K9SL_2.5_AUTO</v>
          </cell>
          <cell r="B136">
            <v>12001138</v>
          </cell>
          <cell r="C136" t="str">
            <v>TDM0106</v>
          </cell>
          <cell r="D136" t="str">
            <v>INST</v>
          </cell>
          <cell r="E136" t="str">
            <v>REC</v>
          </cell>
          <cell r="F136">
            <v>42377</v>
          </cell>
          <cell r="G136">
            <v>0</v>
          </cell>
          <cell r="H136" t="str">
            <v>CN</v>
          </cell>
          <cell r="I136" t="str">
            <v>6001702218</v>
          </cell>
          <cell r="J136"/>
          <cell r="K136"/>
          <cell r="L136" t="str">
            <v>9S</v>
          </cell>
          <cell r="M136" t="str">
            <v>51</v>
          </cell>
          <cell r="N136"/>
          <cell r="O136"/>
          <cell r="P136" t="str">
            <v>50 PINE ST</v>
          </cell>
          <cell r="Q136" t="str">
            <v>DERBY</v>
          </cell>
        </row>
        <row r="137">
          <cell r="A137" t="str">
            <v>K9SL_2.5_AUTO</v>
          </cell>
          <cell r="B137">
            <v>12001191</v>
          </cell>
          <cell r="C137" t="str">
            <v>TDM0106</v>
          </cell>
          <cell r="D137" t="str">
            <v>INST</v>
          </cell>
          <cell r="E137" t="str">
            <v>REC</v>
          </cell>
          <cell r="F137">
            <v>42761</v>
          </cell>
          <cell r="G137">
            <v>0</v>
          </cell>
          <cell r="H137" t="str">
            <v>HH</v>
          </cell>
          <cell r="I137" t="str">
            <v>6000427515</v>
          </cell>
          <cell r="J137" t="str">
            <v>IDR</v>
          </cell>
          <cell r="K137" t="str">
            <v>MR</v>
          </cell>
          <cell r="L137" t="str">
            <v>9S</v>
          </cell>
          <cell r="M137" t="str">
            <v>51</v>
          </cell>
          <cell r="N137"/>
          <cell r="O137" t="str">
            <v>PITNEY BOWES INC</v>
          </cell>
          <cell r="P137" t="str">
            <v>27 WATERVIEW DR</v>
          </cell>
          <cell r="Q137" t="str">
            <v>SHELTON</v>
          </cell>
        </row>
        <row r="138">
          <cell r="A138" t="str">
            <v>K16SEL_50_AUTO</v>
          </cell>
          <cell r="B138">
            <v>12004444</v>
          </cell>
          <cell r="C138" t="str">
            <v>TDM0106</v>
          </cell>
          <cell r="D138" t="str">
            <v>INST</v>
          </cell>
          <cell r="E138" t="str">
            <v>REC</v>
          </cell>
          <cell r="F138">
            <v>42734</v>
          </cell>
          <cell r="G138">
            <v>0</v>
          </cell>
          <cell r="H138" t="str">
            <v>CN</v>
          </cell>
          <cell r="I138" t="str">
            <v>6001715852</v>
          </cell>
          <cell r="J138"/>
          <cell r="K138"/>
          <cell r="L138" t="str">
            <v>16S</v>
          </cell>
          <cell r="M138" t="str">
            <v>51</v>
          </cell>
          <cell r="N138"/>
          <cell r="O138"/>
          <cell r="P138" t="str">
            <v>72 STROBEL RD</v>
          </cell>
          <cell r="Q138" t="str">
            <v>TRUMBULL</v>
          </cell>
        </row>
        <row r="139">
          <cell r="A139" t="str">
            <v>K16SL_30_AUTO</v>
          </cell>
          <cell r="B139">
            <v>12004485</v>
          </cell>
          <cell r="C139" t="str">
            <v>TDM0106</v>
          </cell>
          <cell r="D139" t="str">
            <v>INST</v>
          </cell>
          <cell r="E139" t="str">
            <v>REC</v>
          </cell>
          <cell r="F139">
            <v>42732</v>
          </cell>
          <cell r="G139">
            <v>0</v>
          </cell>
          <cell r="H139" t="str">
            <v>CN</v>
          </cell>
          <cell r="I139" t="str">
            <v>6001715260</v>
          </cell>
          <cell r="J139"/>
          <cell r="K139"/>
          <cell r="L139" t="str">
            <v>16S</v>
          </cell>
          <cell r="M139" t="str">
            <v>51</v>
          </cell>
          <cell r="N139"/>
          <cell r="O139"/>
          <cell r="P139" t="str">
            <v>495 HAWLEY LN</v>
          </cell>
          <cell r="Q139" t="str">
            <v>STRATFORD</v>
          </cell>
        </row>
        <row r="140">
          <cell r="A140" t="str">
            <v>K16SL_30_AUTO</v>
          </cell>
          <cell r="B140">
            <v>12004486</v>
          </cell>
          <cell r="C140" t="str">
            <v>TDM0106</v>
          </cell>
          <cell r="D140" t="str">
            <v>INST</v>
          </cell>
          <cell r="E140" t="str">
            <v>REC</v>
          </cell>
          <cell r="F140">
            <v>42734</v>
          </cell>
          <cell r="G140">
            <v>0</v>
          </cell>
          <cell r="H140" t="str">
            <v>CN</v>
          </cell>
          <cell r="I140" t="str">
            <v>6001715853</v>
          </cell>
          <cell r="J140"/>
          <cell r="K140"/>
          <cell r="L140" t="str">
            <v>16S</v>
          </cell>
          <cell r="M140" t="str">
            <v>51</v>
          </cell>
          <cell r="N140"/>
          <cell r="O140"/>
          <cell r="P140" t="str">
            <v>72 STROBEL RD</v>
          </cell>
          <cell r="Q140" t="str">
            <v>TRUMBULL</v>
          </cell>
        </row>
        <row r="141">
          <cell r="A141" t="str">
            <v>K16SL_30_AUTO</v>
          </cell>
          <cell r="B141">
            <v>12004529</v>
          </cell>
          <cell r="C141" t="str">
            <v>TDM0106</v>
          </cell>
          <cell r="D141" t="str">
            <v>INST</v>
          </cell>
          <cell r="E141" t="str">
            <v>REC</v>
          </cell>
          <cell r="F141">
            <v>42732</v>
          </cell>
          <cell r="G141">
            <v>0</v>
          </cell>
          <cell r="H141" t="str">
            <v>CN</v>
          </cell>
          <cell r="I141" t="str">
            <v>6001715261</v>
          </cell>
          <cell r="J141"/>
          <cell r="K141"/>
          <cell r="L141" t="str">
            <v>16S</v>
          </cell>
          <cell r="M141" t="str">
            <v>51</v>
          </cell>
          <cell r="N141"/>
          <cell r="O141"/>
          <cell r="P141" t="str">
            <v>495 HAWLEY LN</v>
          </cell>
          <cell r="Q141" t="str">
            <v>STRATFORD</v>
          </cell>
        </row>
        <row r="142">
          <cell r="A142" t="str">
            <v>K16SL_30_AUTO</v>
          </cell>
          <cell r="B142">
            <v>12004532</v>
          </cell>
          <cell r="C142" t="str">
            <v>TDM0106</v>
          </cell>
          <cell r="D142" t="str">
            <v>INST</v>
          </cell>
          <cell r="E142" t="str">
            <v>REC</v>
          </cell>
          <cell r="F142">
            <v>42732</v>
          </cell>
          <cell r="G142">
            <v>0</v>
          </cell>
          <cell r="H142" t="str">
            <v>CN</v>
          </cell>
          <cell r="I142" t="str">
            <v>6001715262</v>
          </cell>
          <cell r="J142"/>
          <cell r="K142"/>
          <cell r="L142" t="str">
            <v>16S</v>
          </cell>
          <cell r="M142" t="str">
            <v>51</v>
          </cell>
          <cell r="N142"/>
          <cell r="O142"/>
          <cell r="P142" t="str">
            <v>495 HAWLEY LN</v>
          </cell>
          <cell r="Q142" t="str">
            <v>STRATFORD</v>
          </cell>
        </row>
        <row r="143">
          <cell r="A143" t="str">
            <v>PV12SL_30_AUTO</v>
          </cell>
          <cell r="B143">
            <v>14031172</v>
          </cell>
          <cell r="C143" t="str">
            <v>E_TDM</v>
          </cell>
          <cell r="D143" t="str">
            <v>INST</v>
          </cell>
          <cell r="E143" t="str">
            <v>REC</v>
          </cell>
          <cell r="F143">
            <v>41774</v>
          </cell>
          <cell r="G143">
            <v>0</v>
          </cell>
          <cell r="H143" t="str">
            <v>CN</v>
          </cell>
          <cell r="I143" t="str">
            <v>6000421200</v>
          </cell>
          <cell r="J143"/>
          <cell r="K143" t="str">
            <v>OS</v>
          </cell>
          <cell r="L143" t="str">
            <v>12S</v>
          </cell>
          <cell r="M143" t="str">
            <v>41</v>
          </cell>
          <cell r="N143"/>
          <cell r="O143"/>
          <cell r="P143" t="str">
            <v>250 LONG BEACH BLVD</v>
          </cell>
          <cell r="Q143" t="str">
            <v>STRATFORD</v>
          </cell>
        </row>
        <row r="144">
          <cell r="A144" t="str">
            <v>PV12S_30_AUTO</v>
          </cell>
          <cell r="B144">
            <v>14031462</v>
          </cell>
          <cell r="C144" t="str">
            <v>E_TDM</v>
          </cell>
          <cell r="D144" t="str">
            <v>INST</v>
          </cell>
          <cell r="E144" t="str">
            <v>REC</v>
          </cell>
          <cell r="F144">
            <v>41773</v>
          </cell>
          <cell r="G144">
            <v>0</v>
          </cell>
          <cell r="H144" t="str">
            <v>CN</v>
          </cell>
          <cell r="I144" t="str">
            <v>6001673494</v>
          </cell>
          <cell r="J144"/>
          <cell r="K144"/>
          <cell r="L144" t="str">
            <v>12S</v>
          </cell>
          <cell r="M144" t="str">
            <v>41</v>
          </cell>
          <cell r="N144"/>
          <cell r="O144"/>
          <cell r="P144" t="str">
            <v>1265 WOODEND RD</v>
          </cell>
          <cell r="Q144" t="str">
            <v>STRATFORD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"/>
      <sheetName val="Part II"/>
      <sheetName val="Part III"/>
      <sheetName val="Part IV"/>
      <sheetName val="Part V (a)"/>
      <sheetName val="Part V (b)"/>
      <sheetName val="Part VI"/>
      <sheetName val="Part VII"/>
      <sheetName val="Drop Down Tables"/>
    </sheetNames>
    <sheetDataSet>
      <sheetData sheetId="0" refreshError="1"/>
      <sheetData sheetId="1" refreshError="1"/>
      <sheetData sheetId="2" refreshError="1"/>
      <sheetData sheetId="3">
        <row r="3">
          <cell r="AG3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24"/>
  <sheetViews>
    <sheetView tabSelected="1" view="pageLayout" zoomScale="90" zoomScaleNormal="80" zoomScalePageLayoutView="90" workbookViewId="0">
      <selection activeCell="G5" sqref="G5"/>
    </sheetView>
  </sheetViews>
  <sheetFormatPr defaultRowHeight="15" x14ac:dyDescent="0.25"/>
  <cols>
    <col min="1" max="1" width="11.7109375" customWidth="1"/>
    <col min="2" max="2" width="10.42578125" customWidth="1"/>
    <col min="3" max="3" width="9.5703125" customWidth="1"/>
    <col min="4" max="4" width="15.7109375" customWidth="1"/>
    <col min="5" max="5" width="10.7109375" customWidth="1"/>
    <col min="6" max="6" width="12.5703125" customWidth="1"/>
    <col min="7" max="7" width="14.5703125" customWidth="1"/>
    <col min="8" max="8" width="20" customWidth="1"/>
    <col min="9" max="9" width="13.42578125" customWidth="1"/>
    <col min="10" max="10" width="15.28515625" customWidth="1"/>
    <col min="11" max="11" width="16" customWidth="1"/>
    <col min="12" max="12" width="14.140625" customWidth="1"/>
    <col min="13" max="13" width="12.42578125" customWidth="1"/>
    <col min="14" max="14" width="16.140625" customWidth="1"/>
    <col min="15" max="15" width="12.28515625" customWidth="1"/>
    <col min="16" max="17" width="14" customWidth="1"/>
    <col min="18" max="18" width="13" customWidth="1"/>
    <col min="44" max="44" width="21.85546875" customWidth="1"/>
  </cols>
  <sheetData>
    <row r="2" spans="1:18" ht="18.75" x14ac:dyDescent="0.4">
      <c r="A2" s="84" t="s">
        <v>119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</row>
    <row r="3" spans="1:18" ht="18.75" x14ac:dyDescent="0.4">
      <c r="A3" s="85" t="s">
        <v>13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</row>
    <row r="4" spans="1:18" ht="16.5" customHeight="1" x14ac:dyDescent="0.4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5" spans="1:18" x14ac:dyDescent="0.25">
      <c r="A5" s="1"/>
      <c r="B5" s="1"/>
      <c r="C5" s="1"/>
      <c r="D5" s="1"/>
      <c r="E5" s="1"/>
      <c r="L5" s="34"/>
    </row>
    <row r="6" spans="1:18" x14ac:dyDescent="0.25">
      <c r="A6" s="1"/>
      <c r="B6" s="1"/>
      <c r="C6" s="1"/>
      <c r="D6" s="1"/>
      <c r="E6" s="1"/>
      <c r="P6" s="27"/>
      <c r="Q6" s="43" t="s">
        <v>15</v>
      </c>
      <c r="R6" s="44">
        <v>2</v>
      </c>
    </row>
    <row r="7" spans="1:18" ht="15.75" thickBot="1" x14ac:dyDescent="0.3">
      <c r="A7" s="1"/>
      <c r="B7" s="1"/>
      <c r="C7" s="1"/>
      <c r="D7" s="1"/>
      <c r="E7" s="1"/>
      <c r="P7" s="54"/>
      <c r="Q7" s="55" t="s">
        <v>17</v>
      </c>
      <c r="R7" s="56">
        <v>0</v>
      </c>
    </row>
    <row r="8" spans="1:18" x14ac:dyDescent="0.25">
      <c r="A8" s="1"/>
      <c r="B8" s="1"/>
      <c r="C8" s="1"/>
      <c r="D8" s="1"/>
      <c r="E8" s="1"/>
      <c r="P8" s="27"/>
      <c r="Q8" s="45" t="s">
        <v>16</v>
      </c>
      <c r="R8" s="46">
        <v>2</v>
      </c>
    </row>
    <row r="9" spans="1:18" s="5" customFormat="1" ht="75" x14ac:dyDescent="0.2">
      <c r="A9" s="48" t="s">
        <v>134</v>
      </c>
      <c r="B9" s="48" t="s">
        <v>21</v>
      </c>
      <c r="C9" s="48" t="s">
        <v>127</v>
      </c>
      <c r="D9" s="48" t="s">
        <v>0</v>
      </c>
      <c r="E9" s="48" t="s">
        <v>1</v>
      </c>
      <c r="F9" s="48" t="s">
        <v>19</v>
      </c>
      <c r="G9" s="48" t="s">
        <v>20</v>
      </c>
      <c r="H9" s="48" t="s">
        <v>138</v>
      </c>
      <c r="I9" s="48" t="s">
        <v>129</v>
      </c>
      <c r="J9" s="48" t="s">
        <v>132</v>
      </c>
      <c r="K9" s="48" t="s">
        <v>30</v>
      </c>
      <c r="L9" s="48" t="s">
        <v>31</v>
      </c>
      <c r="M9" s="48" t="s">
        <v>139</v>
      </c>
      <c r="N9" s="48" t="s">
        <v>140</v>
      </c>
      <c r="O9" s="48" t="s">
        <v>141</v>
      </c>
      <c r="P9" s="48" t="s">
        <v>142</v>
      </c>
      <c r="Q9" s="48" t="s">
        <v>133</v>
      </c>
      <c r="R9" s="48" t="s">
        <v>143</v>
      </c>
    </row>
    <row r="10" spans="1:18" s="5" customFormat="1" ht="14.25" x14ac:dyDescent="0.2">
      <c r="A10" s="52" t="s">
        <v>123</v>
      </c>
      <c r="B10" s="35" t="s">
        <v>22</v>
      </c>
      <c r="C10" s="35" t="s">
        <v>23</v>
      </c>
      <c r="D10" s="35" t="s">
        <v>7</v>
      </c>
      <c r="E10" s="35" t="s">
        <v>26</v>
      </c>
      <c r="F10" s="35" t="s">
        <v>28</v>
      </c>
      <c r="G10" s="35" t="s">
        <v>18</v>
      </c>
      <c r="H10" s="35" t="s">
        <v>136</v>
      </c>
      <c r="I10" s="35">
        <v>300</v>
      </c>
      <c r="J10" s="68">
        <v>0.3</v>
      </c>
      <c r="K10" s="49">
        <v>444132</v>
      </c>
      <c r="L10" s="53">
        <f>K10/1000</f>
        <v>444.13200000000001</v>
      </c>
      <c r="M10" s="79">
        <v>0</v>
      </c>
      <c r="N10" s="46">
        <v>0</v>
      </c>
      <c r="O10" s="35" t="s">
        <v>18</v>
      </c>
      <c r="P10" s="81" t="s">
        <v>33</v>
      </c>
      <c r="Q10" s="35" t="s">
        <v>12</v>
      </c>
      <c r="R10" s="46">
        <v>0</v>
      </c>
    </row>
    <row r="11" spans="1:18" s="4" customFormat="1" ht="14.25" x14ac:dyDescent="0.2">
      <c r="A11" s="52" t="s">
        <v>123</v>
      </c>
      <c r="B11" s="35" t="s">
        <v>22</v>
      </c>
      <c r="C11" s="35" t="s">
        <v>24</v>
      </c>
      <c r="D11" s="35" t="s">
        <v>25</v>
      </c>
      <c r="E11" s="35" t="s">
        <v>27</v>
      </c>
      <c r="F11" s="35" t="s">
        <v>28</v>
      </c>
      <c r="G11" s="35" t="s">
        <v>18</v>
      </c>
      <c r="H11" s="35" t="s">
        <v>137</v>
      </c>
      <c r="I11" s="35">
        <v>1600</v>
      </c>
      <c r="J11" s="68">
        <v>1.6</v>
      </c>
      <c r="K11" s="49">
        <v>12964800</v>
      </c>
      <c r="L11" s="53">
        <f>K11/1000</f>
        <v>12964.8</v>
      </c>
      <c r="M11" s="79">
        <v>0</v>
      </c>
      <c r="N11" s="80">
        <v>12964800</v>
      </c>
      <c r="O11" s="35" t="s">
        <v>18</v>
      </c>
      <c r="P11" s="81" t="s">
        <v>33</v>
      </c>
      <c r="Q11" s="35" t="s">
        <v>12</v>
      </c>
      <c r="R11" s="46">
        <v>0</v>
      </c>
    </row>
    <row r="12" spans="1:18" s="4" customFormat="1" x14ac:dyDescent="0.25">
      <c r="A12" s="31"/>
      <c r="B12" s="31"/>
      <c r="C12" s="33"/>
      <c r="D12" s="33"/>
      <c r="E12" s="33"/>
      <c r="F12" s="33"/>
      <c r="G12" s="33"/>
      <c r="H12" s="33"/>
      <c r="I12" s="33"/>
      <c r="J12" s="35"/>
      <c r="K12" s="35"/>
      <c r="L12" s="33"/>
    </row>
    <row r="13" spans="1:18" s="4" customFormat="1" x14ac:dyDescent="0.25">
      <c r="A13" s="31"/>
      <c r="B13" s="31"/>
      <c r="C13" s="33"/>
      <c r="D13" s="33"/>
      <c r="E13" s="33"/>
      <c r="F13" s="33"/>
      <c r="G13" s="33"/>
      <c r="H13" s="33"/>
      <c r="I13" s="33"/>
      <c r="J13" s="35"/>
      <c r="K13" s="35"/>
      <c r="L13" s="33"/>
    </row>
    <row r="14" spans="1:18" s="5" customFormat="1" x14ac:dyDescent="0.25">
      <c r="A14" s="31"/>
      <c r="B14" s="31"/>
      <c r="C14" s="33"/>
      <c r="D14" s="33"/>
      <c r="E14" s="33"/>
      <c r="F14" s="33"/>
      <c r="G14" s="33"/>
      <c r="H14" s="33"/>
      <c r="I14" s="33"/>
      <c r="J14" s="35"/>
      <c r="K14" s="35"/>
      <c r="L14" s="33"/>
    </row>
    <row r="15" spans="1:18" s="4" customFormat="1" x14ac:dyDescent="0.25">
      <c r="A15" s="31"/>
      <c r="B15" s="31"/>
      <c r="C15" s="33"/>
      <c r="D15" s="33"/>
      <c r="E15" s="33"/>
      <c r="F15" s="33"/>
      <c r="G15" s="33"/>
      <c r="H15" s="33"/>
      <c r="I15" s="33"/>
      <c r="J15" s="27"/>
      <c r="K15" s="27"/>
      <c r="L15" s="33"/>
    </row>
    <row r="16" spans="1:18" s="5" customFormat="1" x14ac:dyDescent="0.25">
      <c r="A16" s="31"/>
      <c r="B16" s="31"/>
      <c r="C16" s="33"/>
      <c r="D16" s="33"/>
      <c r="E16" s="33"/>
      <c r="F16" s="33"/>
      <c r="G16" s="33"/>
      <c r="H16" s="33"/>
      <c r="I16" s="33"/>
      <c r="J16" s="27"/>
      <c r="K16" s="27"/>
      <c r="L16" s="33"/>
    </row>
    <row r="17" spans="1:12" s="5" customFormat="1" x14ac:dyDescent="0.25">
      <c r="A17" s="31"/>
      <c r="B17" s="31"/>
      <c r="C17" s="33"/>
      <c r="D17" s="33"/>
      <c r="E17" s="33"/>
      <c r="F17" s="33"/>
      <c r="G17" s="33"/>
      <c r="H17" s="33"/>
      <c r="I17" s="33"/>
      <c r="J17"/>
      <c r="K17"/>
      <c r="L17" s="33"/>
    </row>
    <row r="18" spans="1:12" s="5" customFormat="1" x14ac:dyDescent="0.25">
      <c r="A18" s="31"/>
      <c r="B18" s="31"/>
      <c r="C18" s="33"/>
      <c r="D18" s="33"/>
      <c r="E18" s="33"/>
      <c r="F18" s="33"/>
      <c r="G18" s="33"/>
      <c r="H18" s="33"/>
      <c r="I18" s="33"/>
      <c r="J18"/>
      <c r="K18"/>
      <c r="L18" s="33"/>
    </row>
    <row r="19" spans="1:12" s="5" customFormat="1" x14ac:dyDescent="0.25">
      <c r="C19"/>
      <c r="H19" s="9"/>
      <c r="I19" s="9"/>
      <c r="J19" s="36"/>
      <c r="K19" s="36"/>
      <c r="L19"/>
    </row>
    <row r="20" spans="1:12" s="5" customFormat="1" ht="12.75" x14ac:dyDescent="0.2">
      <c r="C20" s="4"/>
      <c r="J20" s="37"/>
      <c r="K20" s="37"/>
    </row>
    <row r="21" spans="1:12" s="5" customFormat="1" ht="12.75" x14ac:dyDescent="0.2">
      <c r="C21" s="4"/>
      <c r="J21" s="37"/>
      <c r="K21" s="37"/>
    </row>
    <row r="22" spans="1:12" s="5" customFormat="1" ht="12.75" x14ac:dyDescent="0.2">
      <c r="C22" s="6"/>
      <c r="J22" s="37"/>
      <c r="K22" s="37"/>
      <c r="L22" s="10"/>
    </row>
    <row r="23" spans="1:12" s="5" customFormat="1" ht="12.75" x14ac:dyDescent="0.2">
      <c r="J23" s="37"/>
      <c r="K23" s="37"/>
    </row>
    <row r="24" spans="1:12" x14ac:dyDescent="0.25">
      <c r="L24" s="5"/>
    </row>
  </sheetData>
  <mergeCells count="3">
    <mergeCell ref="A2:R2"/>
    <mergeCell ref="A3:R3"/>
    <mergeCell ref="A4:R4"/>
  </mergeCells>
  <printOptions gridLines="1"/>
  <pageMargins left="0.32802083333333332" right="0.51" top="1.5" bottom="0.75" header="0.4" footer="0.3"/>
  <pageSetup scale="52" orientation="landscape" r:id="rId1"/>
  <headerFooter>
    <oddHeader>&amp;L&amp;"Arial Black,Regular"&amp;10The United Illuminating Company
Docket No. 21-08-03&amp;"-,Regular"&amp;11
&amp;C&amp;"Arial Black,Regular"&amp;10Order No. 18 UI Exhibit B1
&amp;R&amp;"Arial Black,Regular"&amp;10Page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6"/>
  <sheetViews>
    <sheetView view="pageLayout" zoomScale="90" zoomScaleNormal="80" zoomScalePageLayoutView="90" workbookViewId="0">
      <selection activeCell="G5" sqref="G5"/>
    </sheetView>
  </sheetViews>
  <sheetFormatPr defaultColWidth="9.140625" defaultRowHeight="12.75" x14ac:dyDescent="0.2"/>
  <cols>
    <col min="1" max="1" width="11.42578125" style="5" customWidth="1"/>
    <col min="2" max="2" width="9.28515625" style="5" customWidth="1"/>
    <col min="3" max="4" width="13.28515625" style="5" customWidth="1"/>
    <col min="5" max="5" width="16.5703125" style="5" customWidth="1"/>
    <col min="6" max="6" width="12.5703125" style="5" customWidth="1"/>
    <col min="7" max="7" width="10.140625" style="5" customWidth="1"/>
    <col min="8" max="8" width="21.140625" style="5" customWidth="1"/>
    <col min="9" max="9" width="14.7109375" style="5" customWidth="1"/>
    <col min="10" max="10" width="10" style="5" customWidth="1"/>
    <col min="11" max="11" width="17.28515625" style="5" customWidth="1"/>
    <col min="12" max="12" width="16.28515625" style="5" customWidth="1"/>
    <col min="13" max="13" width="16.28515625" style="17" customWidth="1"/>
    <col min="14" max="14" width="14.85546875" style="17" customWidth="1"/>
    <col min="15" max="15" width="9" style="17" customWidth="1"/>
    <col min="16" max="16" width="12.28515625" style="17" customWidth="1"/>
    <col min="17" max="17" width="12.5703125" style="17" customWidth="1"/>
    <col min="18" max="18" width="13.42578125" style="5" customWidth="1"/>
    <col min="19" max="16384" width="9.140625" style="5"/>
  </cols>
  <sheetData>
    <row r="1" spans="1:20" ht="15" x14ac:dyDescent="0.25">
      <c r="A1"/>
      <c r="B1"/>
      <c r="C1"/>
      <c r="D1"/>
      <c r="E1"/>
      <c r="F1"/>
      <c r="G1"/>
      <c r="H1"/>
      <c r="I1"/>
      <c r="J1"/>
      <c r="K1"/>
      <c r="L1"/>
      <c r="M1"/>
    </row>
    <row r="2" spans="1:20" s="11" customFormat="1" ht="18.75" x14ac:dyDescent="0.4">
      <c r="A2" s="84" t="s">
        <v>119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14"/>
      <c r="T2" s="14"/>
    </row>
    <row r="3" spans="1:20" s="11" customFormat="1" ht="18.75" x14ac:dyDescent="0.4">
      <c r="A3" s="85" t="s">
        <v>13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14"/>
      <c r="T3" s="14"/>
    </row>
    <row r="4" spans="1:20" s="11" customFormat="1" ht="18.75" x14ac:dyDescent="0.4">
      <c r="A4" s="85" t="s">
        <v>32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14"/>
      <c r="T4" s="14"/>
    </row>
    <row r="5" spans="1:20" s="11" customFormat="1" ht="15" x14ac:dyDescent="0.25">
      <c r="A5" s="1"/>
      <c r="B5" s="1"/>
      <c r="C5" s="1"/>
      <c r="D5" s="1"/>
      <c r="E5" s="1"/>
      <c r="F5"/>
      <c r="G5"/>
      <c r="H5"/>
      <c r="I5"/>
      <c r="J5"/>
      <c r="K5"/>
      <c r="L5"/>
      <c r="M5" s="34"/>
      <c r="N5" s="12"/>
      <c r="O5" s="13"/>
      <c r="P5" s="15"/>
      <c r="Q5" s="15"/>
      <c r="R5" s="14"/>
      <c r="S5" s="14"/>
      <c r="T5" s="14"/>
    </row>
    <row r="6" spans="1:20" customFormat="1" ht="15" x14ac:dyDescent="0.25">
      <c r="A6" s="1"/>
      <c r="B6" s="1"/>
      <c r="C6" s="1"/>
      <c r="D6" s="1"/>
      <c r="E6" s="1"/>
      <c r="J6" s="27"/>
      <c r="K6" s="43" t="s">
        <v>15</v>
      </c>
      <c r="L6" s="44">
        <v>4.5</v>
      </c>
      <c r="N6" s="2"/>
      <c r="O6" s="2"/>
    </row>
    <row r="7" spans="1:20" customFormat="1" ht="15.75" thickBot="1" x14ac:dyDescent="0.3">
      <c r="A7" s="1"/>
      <c r="B7" s="1"/>
      <c r="C7" s="1"/>
      <c r="D7" s="1"/>
      <c r="E7" s="1"/>
      <c r="J7" s="54"/>
      <c r="K7" s="55" t="s">
        <v>17</v>
      </c>
      <c r="L7" s="56">
        <v>2</v>
      </c>
      <c r="N7" s="2"/>
      <c r="O7" s="2"/>
    </row>
    <row r="8" spans="1:20" customFormat="1" ht="15" x14ac:dyDescent="0.25">
      <c r="A8" s="1"/>
      <c r="B8" s="1"/>
      <c r="C8" s="1"/>
      <c r="D8" s="1"/>
      <c r="E8" s="1"/>
      <c r="J8" s="27"/>
      <c r="K8" s="45" t="s">
        <v>120</v>
      </c>
      <c r="L8" s="46">
        <v>2.5</v>
      </c>
      <c r="N8" s="2"/>
      <c r="O8" s="2"/>
    </row>
    <row r="9" spans="1:20" customFormat="1" ht="75" x14ac:dyDescent="0.25">
      <c r="A9" s="48" t="s">
        <v>121</v>
      </c>
      <c r="B9" s="48" t="s">
        <v>21</v>
      </c>
      <c r="C9" s="48" t="s">
        <v>127</v>
      </c>
      <c r="D9" s="48" t="s">
        <v>0</v>
      </c>
      <c r="E9" s="48" t="s">
        <v>1</v>
      </c>
      <c r="F9" s="48" t="s">
        <v>19</v>
      </c>
      <c r="G9" s="48" t="s">
        <v>39</v>
      </c>
      <c r="H9" s="48" t="s">
        <v>138</v>
      </c>
      <c r="I9" s="48" t="s">
        <v>29</v>
      </c>
      <c r="J9" s="48" t="s">
        <v>2</v>
      </c>
      <c r="K9" s="48" t="s">
        <v>30</v>
      </c>
      <c r="L9" s="48" t="s">
        <v>31</v>
      </c>
      <c r="M9" s="48" t="s">
        <v>139</v>
      </c>
      <c r="N9" s="48" t="s">
        <v>140</v>
      </c>
      <c r="O9" s="48" t="s">
        <v>141</v>
      </c>
      <c r="P9" s="48" t="s">
        <v>142</v>
      </c>
      <c r="Q9" s="48" t="s">
        <v>133</v>
      </c>
      <c r="R9" s="48" t="s">
        <v>143</v>
      </c>
      <c r="S9" s="2"/>
      <c r="T9" s="2"/>
    </row>
    <row r="10" spans="1:20" customFormat="1" ht="15" x14ac:dyDescent="0.25">
      <c r="A10" s="35" t="s">
        <v>122</v>
      </c>
      <c r="B10" s="35" t="s">
        <v>34</v>
      </c>
      <c r="C10" s="35" t="s">
        <v>35</v>
      </c>
      <c r="D10" s="39" t="s">
        <v>41</v>
      </c>
      <c r="E10" s="35" t="s">
        <v>37</v>
      </c>
      <c r="F10" s="35" t="s">
        <v>38</v>
      </c>
      <c r="G10" s="35" t="s">
        <v>33</v>
      </c>
      <c r="H10" s="35" t="s">
        <v>136</v>
      </c>
      <c r="I10" s="40">
        <v>2000</v>
      </c>
      <c r="J10" s="68">
        <v>2</v>
      </c>
      <c r="K10" s="49">
        <v>2960880</v>
      </c>
      <c r="L10" s="50">
        <v>2960.88</v>
      </c>
      <c r="M10" s="46">
        <v>0</v>
      </c>
      <c r="N10" s="46">
        <v>0</v>
      </c>
      <c r="O10" s="35" t="s">
        <v>18</v>
      </c>
      <c r="P10" s="81" t="s">
        <v>18</v>
      </c>
      <c r="Q10" s="42">
        <v>45641</v>
      </c>
      <c r="R10" s="46">
        <f>J10</f>
        <v>2</v>
      </c>
      <c r="S10" s="2"/>
      <c r="T10" s="2"/>
    </row>
    <row r="11" spans="1:20" customFormat="1" ht="15" x14ac:dyDescent="0.25">
      <c r="A11" s="35" t="s">
        <v>123</v>
      </c>
      <c r="B11" s="35" t="s">
        <v>34</v>
      </c>
      <c r="C11" s="38" t="s">
        <v>36</v>
      </c>
      <c r="D11" s="39" t="s">
        <v>6</v>
      </c>
      <c r="E11" s="38" t="s">
        <v>57</v>
      </c>
      <c r="F11" s="38" t="s">
        <v>38</v>
      </c>
      <c r="G11" s="38" t="s">
        <v>18</v>
      </c>
      <c r="H11" s="35" t="s">
        <v>137</v>
      </c>
      <c r="I11" s="41">
        <v>2000</v>
      </c>
      <c r="J11" s="76">
        <v>2</v>
      </c>
      <c r="K11" s="51">
        <v>4188700</v>
      </c>
      <c r="L11" s="50">
        <v>4188.7</v>
      </c>
      <c r="M11" s="46">
        <v>0</v>
      </c>
      <c r="N11" s="46">
        <v>0</v>
      </c>
      <c r="O11" s="35" t="s">
        <v>18</v>
      </c>
      <c r="P11" s="81" t="s">
        <v>33</v>
      </c>
      <c r="Q11" s="35" t="s">
        <v>12</v>
      </c>
      <c r="R11" s="46">
        <f>IF(A11="Selected",R10+J11,R10)</f>
        <v>2</v>
      </c>
      <c r="S11" s="2"/>
      <c r="T11" s="2"/>
    </row>
    <row r="12" spans="1:20" customFormat="1" ht="15" x14ac:dyDescent="0.25">
      <c r="A12" s="31"/>
      <c r="B12" s="31"/>
      <c r="C12" s="33"/>
      <c r="D12" s="33"/>
      <c r="E12" s="33"/>
      <c r="F12" s="33"/>
      <c r="G12" s="33"/>
      <c r="H12" s="33"/>
      <c r="I12" s="33"/>
      <c r="J12" s="33"/>
      <c r="K12" s="35"/>
      <c r="L12" s="35"/>
      <c r="M12" s="33"/>
      <c r="N12" s="2"/>
      <c r="O12" s="2"/>
    </row>
    <row r="13" spans="1:20" s="11" customFormat="1" ht="15" x14ac:dyDescent="0.25">
      <c r="A13"/>
      <c r="B13"/>
      <c r="C13"/>
      <c r="D13"/>
      <c r="E13"/>
      <c r="F13"/>
      <c r="G13"/>
      <c r="H13"/>
      <c r="I13"/>
      <c r="K13" s="47"/>
      <c r="L13" s="35"/>
      <c r="M13" s="12"/>
      <c r="N13" s="12"/>
      <c r="O13" s="18"/>
      <c r="P13" s="12"/>
      <c r="Q13" s="12"/>
      <c r="R13" s="14"/>
      <c r="S13" s="14"/>
      <c r="T13" s="14"/>
    </row>
    <row r="14" spans="1:20" s="22" customFormat="1" ht="15" x14ac:dyDescent="0.25">
      <c r="A14"/>
      <c r="B14"/>
      <c r="C14"/>
      <c r="D14"/>
      <c r="E14"/>
      <c r="F14"/>
      <c r="G14"/>
      <c r="H14"/>
      <c r="I14"/>
      <c r="K14" s="47"/>
      <c r="L14" s="35"/>
      <c r="M14" s="19"/>
      <c r="N14" s="19"/>
      <c r="O14" s="19"/>
      <c r="P14" s="20"/>
      <c r="Q14" s="20"/>
      <c r="R14" s="21"/>
      <c r="S14" s="21"/>
      <c r="T14" s="21"/>
    </row>
    <row r="15" spans="1:20" s="16" customFormat="1" ht="15" x14ac:dyDescent="0.25">
      <c r="A15"/>
      <c r="B15"/>
      <c r="C15"/>
      <c r="D15"/>
      <c r="E15"/>
      <c r="F15"/>
      <c r="G15"/>
      <c r="H15"/>
      <c r="I15"/>
      <c r="M15" s="23"/>
      <c r="N15" s="23"/>
      <c r="O15" s="23"/>
      <c r="P15" s="23"/>
      <c r="Q15" s="23"/>
    </row>
    <row r="16" spans="1:20" ht="15" x14ac:dyDescent="0.25">
      <c r="A16"/>
      <c r="B16"/>
      <c r="C16"/>
      <c r="D16"/>
      <c r="E16"/>
      <c r="F16"/>
      <c r="G16"/>
      <c r="H16"/>
      <c r="I16"/>
      <c r="J16"/>
      <c r="K16"/>
      <c r="L16"/>
      <c r="M16" s="3"/>
      <c r="N16" s="3"/>
      <c r="O16" s="3"/>
    </row>
    <row r="17" spans="1:17" ht="15" x14ac:dyDescent="0.25">
      <c r="A17"/>
      <c r="B17"/>
      <c r="C17"/>
      <c r="D17"/>
      <c r="E17"/>
      <c r="F17"/>
      <c r="G17"/>
      <c r="H17"/>
      <c r="I17"/>
      <c r="J17"/>
      <c r="K17"/>
      <c r="L17"/>
      <c r="M17" s="3"/>
      <c r="N17" s="3"/>
      <c r="O17" s="3"/>
    </row>
    <row r="18" spans="1:17" ht="15" x14ac:dyDescent="0.25">
      <c r="A18"/>
      <c r="B18"/>
      <c r="C18"/>
      <c r="D18"/>
      <c r="E18"/>
      <c r="F18"/>
      <c r="G18"/>
      <c r="H18"/>
      <c r="I18"/>
      <c r="J18"/>
      <c r="K18"/>
      <c r="L18"/>
      <c r="M18" s="3"/>
      <c r="N18" s="3"/>
      <c r="O18" s="3"/>
    </row>
    <row r="19" spans="1:17" ht="15" x14ac:dyDescent="0.25">
      <c r="A19"/>
      <c r="B19"/>
      <c r="C19"/>
      <c r="D19"/>
      <c r="E19"/>
      <c r="F19"/>
      <c r="G19"/>
      <c r="H19"/>
      <c r="I19"/>
      <c r="J19"/>
      <c r="K19"/>
      <c r="L19"/>
      <c r="M19" s="3"/>
      <c r="N19" s="3"/>
      <c r="O19" s="3"/>
    </row>
    <row r="20" spans="1:17" ht="15" x14ac:dyDescent="0.25">
      <c r="A20"/>
      <c r="B20"/>
      <c r="C20"/>
      <c r="D20"/>
      <c r="E20"/>
      <c r="F20"/>
      <c r="G20"/>
      <c r="H20"/>
      <c r="I20"/>
      <c r="J20"/>
      <c r="K20"/>
      <c r="L20"/>
      <c r="M20" s="3"/>
      <c r="N20" s="3"/>
      <c r="O20" s="3"/>
    </row>
    <row r="21" spans="1:17" ht="15" x14ac:dyDescent="0.25">
      <c r="A21"/>
      <c r="B21"/>
      <c r="C21"/>
      <c r="D21"/>
      <c r="E21"/>
      <c r="F21"/>
      <c r="G21"/>
      <c r="H21"/>
      <c r="I21"/>
      <c r="J21"/>
      <c r="K21"/>
      <c r="L21"/>
      <c r="M21" s="3"/>
      <c r="N21" s="3"/>
      <c r="O21" s="3"/>
    </row>
    <row r="22" spans="1:17" ht="15" x14ac:dyDescent="0.25">
      <c r="A22"/>
      <c r="B22"/>
      <c r="C22"/>
      <c r="D22"/>
      <c r="E22"/>
      <c r="F22"/>
      <c r="G22"/>
      <c r="H22"/>
      <c r="I22"/>
      <c r="J22"/>
      <c r="K22"/>
      <c r="L22"/>
      <c r="M22" s="3"/>
      <c r="N22" s="3"/>
      <c r="O22" s="3"/>
    </row>
    <row r="23" spans="1:17" ht="15" x14ac:dyDescent="0.25">
      <c r="A23"/>
      <c r="B23"/>
      <c r="C23"/>
      <c r="D23"/>
      <c r="E23"/>
      <c r="F23"/>
      <c r="G23"/>
      <c r="H23"/>
      <c r="I23"/>
      <c r="J23"/>
      <c r="K23"/>
      <c r="L23"/>
      <c r="M23" s="3"/>
      <c r="N23" s="3"/>
      <c r="O23" s="3"/>
    </row>
    <row r="24" spans="1:17" ht="15" x14ac:dyDescent="0.25">
      <c r="A24"/>
      <c r="B24"/>
      <c r="C24"/>
      <c r="D24"/>
      <c r="E24"/>
      <c r="F24"/>
      <c r="G24"/>
      <c r="H24"/>
      <c r="I24"/>
      <c r="J24"/>
      <c r="K24"/>
      <c r="L24"/>
      <c r="M24" s="3"/>
      <c r="N24" s="3"/>
      <c r="O24" s="3"/>
    </row>
    <row r="25" spans="1:17" x14ac:dyDescent="0.2">
      <c r="F25" s="7"/>
      <c r="G25" s="25"/>
      <c r="H25" s="25"/>
      <c r="I25" s="25"/>
      <c r="J25" s="29"/>
      <c r="L25" s="4"/>
      <c r="M25" s="3"/>
      <c r="N25" s="3"/>
      <c r="O25" s="3"/>
    </row>
    <row r="26" spans="1:17" x14ac:dyDescent="0.2">
      <c r="L26" s="4"/>
      <c r="M26" s="3"/>
      <c r="N26" s="3"/>
      <c r="O26" s="3"/>
    </row>
    <row r="27" spans="1:17" x14ac:dyDescent="0.2">
      <c r="L27" s="4"/>
      <c r="M27" s="3"/>
      <c r="N27" s="3"/>
      <c r="O27" s="3"/>
    </row>
    <row r="28" spans="1:17" x14ac:dyDescent="0.2">
      <c r="L28" s="4"/>
      <c r="M28" s="3"/>
      <c r="N28" s="3"/>
      <c r="O28" s="3"/>
    </row>
    <row r="29" spans="1:17" x14ac:dyDescent="0.2">
      <c r="L29" s="4"/>
      <c r="M29" s="3"/>
      <c r="N29" s="3"/>
      <c r="O29" s="3"/>
    </row>
    <row r="30" spans="1:17" x14ac:dyDescent="0.2">
      <c r="L30" s="4"/>
      <c r="M30" s="3"/>
      <c r="N30" s="3"/>
      <c r="O30" s="3"/>
    </row>
    <row r="31" spans="1:17" s="4" customForma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M31" s="3"/>
      <c r="N31" s="3"/>
      <c r="O31" s="3"/>
      <c r="P31" s="3"/>
      <c r="Q31" s="3"/>
    </row>
    <row r="32" spans="1:17" s="4" customForma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M32" s="3"/>
      <c r="N32" s="3"/>
      <c r="O32" s="3"/>
      <c r="P32" s="3"/>
      <c r="Q32" s="3"/>
    </row>
    <row r="33" spans="1:17" s="4" customForma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8"/>
      <c r="M33" s="24"/>
      <c r="N33" s="3"/>
      <c r="O33" s="3"/>
      <c r="P33" s="3"/>
      <c r="Q33" s="3"/>
    </row>
    <row r="34" spans="1:17" s="4" customForma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M34" s="3"/>
      <c r="N34" s="3"/>
      <c r="O34" s="3"/>
      <c r="P34" s="3"/>
      <c r="Q34" s="3"/>
    </row>
    <row r="35" spans="1:17" s="4" customForma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M35" s="3"/>
      <c r="N35" s="3"/>
      <c r="O35" s="3"/>
      <c r="P35" s="3"/>
      <c r="Q35" s="3"/>
    </row>
    <row r="36" spans="1:17" s="4" customForma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10"/>
      <c r="M36" s="10"/>
      <c r="N36" s="10"/>
      <c r="O36" s="3"/>
      <c r="P36" s="3"/>
      <c r="Q36" s="3"/>
    </row>
    <row r="37" spans="1:17" s="4" customForma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10"/>
      <c r="M37" s="10"/>
      <c r="N37" s="10"/>
      <c r="O37" s="3"/>
      <c r="P37" s="3"/>
      <c r="Q37" s="3"/>
    </row>
    <row r="38" spans="1:17" s="4" customForma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8"/>
      <c r="M38" s="24"/>
      <c r="N38" s="3"/>
      <c r="O38" s="3"/>
      <c r="P38" s="3"/>
      <c r="Q38" s="3"/>
    </row>
    <row r="39" spans="1:17" s="4" customForma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8"/>
      <c r="M39" s="24"/>
      <c r="N39" s="3"/>
      <c r="O39" s="3"/>
      <c r="P39" s="3"/>
      <c r="Q39" s="3"/>
    </row>
    <row r="40" spans="1:17" s="4" customForma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3"/>
      <c r="M40" s="3"/>
      <c r="N40" s="3"/>
      <c r="O40" s="3"/>
      <c r="P40" s="3"/>
      <c r="Q40" s="3"/>
    </row>
    <row r="41" spans="1:17" s="4" customForma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3"/>
      <c r="M41" s="3"/>
      <c r="N41" s="3"/>
      <c r="O41" s="3"/>
      <c r="P41" s="3"/>
      <c r="Q41" s="3"/>
    </row>
    <row r="42" spans="1:17" s="4" customForma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3"/>
      <c r="M42" s="3"/>
      <c r="N42" s="3"/>
      <c r="O42" s="3"/>
      <c r="P42" s="3"/>
      <c r="Q42" s="3"/>
    </row>
    <row r="43" spans="1:17" s="4" customForma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3"/>
      <c r="M43" s="3"/>
      <c r="N43" s="3"/>
      <c r="O43" s="3"/>
      <c r="P43" s="3"/>
      <c r="Q43" s="3"/>
    </row>
    <row r="44" spans="1:17" s="4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M44" s="3"/>
      <c r="N44" s="3"/>
      <c r="O44" s="3"/>
      <c r="P44" s="3"/>
      <c r="Q44" s="3"/>
    </row>
    <row r="45" spans="1:17" s="4" customForma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M45" s="3"/>
      <c r="N45" s="3"/>
      <c r="O45" s="3"/>
      <c r="P45" s="3"/>
      <c r="Q45" s="3"/>
    </row>
    <row r="46" spans="1:17" x14ac:dyDescent="0.2">
      <c r="L46" s="4"/>
      <c r="M46" s="3"/>
      <c r="N46" s="3"/>
      <c r="O46" s="3"/>
    </row>
  </sheetData>
  <mergeCells count="3">
    <mergeCell ref="A2:R2"/>
    <mergeCell ref="A3:R3"/>
    <mergeCell ref="A4:R4"/>
  </mergeCells>
  <printOptions gridLines="1"/>
  <pageMargins left="0.32802083333333332" right="0.51" top="1.5" bottom="0.75" header="0.4" footer="0.3"/>
  <pageSetup scale="52" orientation="landscape" r:id="rId1"/>
  <headerFooter>
    <oddHeader>&amp;L&amp;"Arial Black,Regular"&amp;10The United Illuminating Company
Docket No. 21-08-03&amp;"-,Regular"&amp;11
&amp;C&amp;"Arial Black,Regular"&amp;10Order No. 18 UI Exhibit B1
&amp;R&amp;"Arial Black,Regular"&amp;10Page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L41"/>
  <sheetViews>
    <sheetView view="pageLayout" zoomScale="80" zoomScaleNormal="85" zoomScalePageLayoutView="80" workbookViewId="0">
      <selection activeCell="E5" sqref="E5"/>
    </sheetView>
  </sheetViews>
  <sheetFormatPr defaultColWidth="9.140625" defaultRowHeight="12.75" x14ac:dyDescent="0.2"/>
  <cols>
    <col min="1" max="1" width="11" style="5" customWidth="1"/>
    <col min="2" max="2" width="12.5703125" style="5" customWidth="1"/>
    <col min="3" max="3" width="13.140625" style="5" customWidth="1"/>
    <col min="4" max="4" width="16.42578125" style="5" customWidth="1"/>
    <col min="5" max="5" width="18.42578125" style="5" customWidth="1"/>
    <col min="6" max="6" width="13.7109375" style="5" customWidth="1"/>
    <col min="7" max="7" width="10.7109375" style="5" customWidth="1"/>
    <col min="8" max="8" width="23.7109375" style="5" customWidth="1"/>
    <col min="9" max="9" width="13.42578125" style="5" customWidth="1"/>
    <col min="10" max="10" width="14.85546875" style="5" customWidth="1"/>
    <col min="11" max="11" width="16.140625" style="5" customWidth="1"/>
    <col min="12" max="12" width="15.7109375" style="5" customWidth="1"/>
    <col min="13" max="13" width="15.85546875" style="5" customWidth="1"/>
    <col min="14" max="14" width="16.7109375" style="5" customWidth="1"/>
    <col min="15" max="15" width="13.140625" style="5" customWidth="1"/>
    <col min="16" max="17" width="14.5703125" style="5" customWidth="1"/>
    <col min="18" max="18" width="15.85546875" style="5" customWidth="1"/>
    <col min="19" max="52" width="9.140625" style="5"/>
    <col min="53" max="53" width="15.42578125" style="5" customWidth="1"/>
    <col min="54" max="16384" width="9.140625" style="5"/>
  </cols>
  <sheetData>
    <row r="1" spans="1:26" ht="15" x14ac:dyDescent="0.25">
      <c r="A1"/>
      <c r="B1"/>
      <c r="C1"/>
      <c r="D1"/>
      <c r="E1"/>
      <c r="F1"/>
      <c r="G1"/>
      <c r="H1"/>
      <c r="I1"/>
      <c r="J1"/>
      <c r="K1"/>
      <c r="L1"/>
      <c r="M1"/>
      <c r="N1" s="17"/>
      <c r="O1" s="17"/>
      <c r="P1" s="17"/>
      <c r="Q1" s="17"/>
    </row>
    <row r="2" spans="1:26" s="11" customFormat="1" ht="18.75" x14ac:dyDescent="0.4">
      <c r="A2" s="84" t="s">
        <v>119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14"/>
      <c r="T2" s="14"/>
    </row>
    <row r="3" spans="1:26" s="11" customFormat="1" ht="18.75" x14ac:dyDescent="0.4">
      <c r="A3" s="85" t="s">
        <v>13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14"/>
      <c r="T3" s="14"/>
    </row>
    <row r="4" spans="1:26" s="11" customFormat="1" ht="18.75" x14ac:dyDescent="0.4">
      <c r="A4" s="85" t="s">
        <v>40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14"/>
      <c r="T4" s="14"/>
    </row>
    <row r="5" spans="1:26" s="11" customFormat="1" ht="15" x14ac:dyDescent="0.25">
      <c r="A5" s="1"/>
      <c r="B5" s="1"/>
      <c r="C5" s="1"/>
      <c r="D5" s="1"/>
      <c r="E5" s="1"/>
      <c r="F5"/>
      <c r="G5"/>
      <c r="H5"/>
      <c r="I5"/>
      <c r="J5"/>
      <c r="K5"/>
      <c r="L5"/>
      <c r="M5" s="34"/>
      <c r="N5" s="12"/>
      <c r="O5" s="13"/>
      <c r="P5" s="15"/>
      <c r="Q5" s="15"/>
      <c r="R5" s="14"/>
      <c r="S5" s="14"/>
      <c r="T5" s="14"/>
    </row>
    <row r="6" spans="1:26" customFormat="1" ht="15" x14ac:dyDescent="0.25">
      <c r="A6" s="1"/>
      <c r="B6" s="1"/>
      <c r="C6" s="1"/>
      <c r="D6" s="1"/>
      <c r="E6" s="1"/>
      <c r="J6" s="5"/>
      <c r="K6" s="5"/>
      <c r="L6" s="5"/>
      <c r="N6" s="2"/>
      <c r="O6" s="2"/>
      <c r="P6" s="73" t="s">
        <v>15</v>
      </c>
      <c r="Q6" s="70">
        <v>3</v>
      </c>
    </row>
    <row r="7" spans="1:26" customFormat="1" ht="15" x14ac:dyDescent="0.25">
      <c r="A7" s="1"/>
      <c r="B7" s="1"/>
      <c r="C7" s="1"/>
      <c r="D7" s="1"/>
      <c r="E7" s="1"/>
      <c r="J7" s="5"/>
      <c r="K7" s="5"/>
      <c r="L7" s="5"/>
      <c r="N7" s="2"/>
      <c r="O7" s="2"/>
      <c r="P7" s="73" t="s">
        <v>118</v>
      </c>
      <c r="Q7" s="70">
        <v>2.5</v>
      </c>
    </row>
    <row r="8" spans="1:26" customFormat="1" ht="15.75" thickBot="1" x14ac:dyDescent="0.3">
      <c r="A8" s="1"/>
      <c r="B8" s="1"/>
      <c r="C8" s="1"/>
      <c r="D8" s="1"/>
      <c r="E8" s="1"/>
      <c r="J8" s="5"/>
      <c r="K8" s="5"/>
      <c r="L8" s="5"/>
      <c r="N8" s="2"/>
      <c r="O8" s="2"/>
      <c r="P8" s="55" t="s">
        <v>17</v>
      </c>
      <c r="Q8" s="71">
        <v>4.2329999999999997</v>
      </c>
    </row>
    <row r="9" spans="1:26" customFormat="1" ht="15" x14ac:dyDescent="0.25">
      <c r="A9" s="1"/>
      <c r="B9" s="1"/>
      <c r="C9" s="1"/>
      <c r="D9" s="1"/>
      <c r="E9" s="1"/>
      <c r="J9" s="5"/>
      <c r="K9" s="5"/>
      <c r="L9" s="5"/>
      <c r="N9" s="2"/>
      <c r="O9" s="2"/>
      <c r="P9" s="45" t="s">
        <v>16</v>
      </c>
      <c r="Q9" s="68">
        <f>(Q6+Q7)-Q8</f>
        <v>1.2670000000000003</v>
      </c>
    </row>
    <row r="10" spans="1:26" customFormat="1" ht="75" x14ac:dyDescent="0.25">
      <c r="A10" s="48" t="s">
        <v>121</v>
      </c>
      <c r="B10" s="48" t="s">
        <v>21</v>
      </c>
      <c r="C10" s="48" t="s">
        <v>127</v>
      </c>
      <c r="D10" s="48" t="s">
        <v>0</v>
      </c>
      <c r="E10" s="48" t="s">
        <v>1</v>
      </c>
      <c r="F10" s="48" t="s">
        <v>19</v>
      </c>
      <c r="G10" s="48" t="s">
        <v>39</v>
      </c>
      <c r="H10" s="48" t="s">
        <v>138</v>
      </c>
      <c r="I10" s="48" t="s">
        <v>130</v>
      </c>
      <c r="J10" s="48" t="s">
        <v>131</v>
      </c>
      <c r="K10" s="48" t="s">
        <v>30</v>
      </c>
      <c r="L10" s="48" t="s">
        <v>31</v>
      </c>
      <c r="M10" s="48" t="s">
        <v>139</v>
      </c>
      <c r="N10" s="48" t="s">
        <v>140</v>
      </c>
      <c r="O10" s="48" t="s">
        <v>141</v>
      </c>
      <c r="P10" s="48" t="s">
        <v>142</v>
      </c>
      <c r="Q10" s="48" t="s">
        <v>128</v>
      </c>
      <c r="R10" s="48" t="s">
        <v>143</v>
      </c>
      <c r="S10" s="2"/>
      <c r="T10" s="2"/>
    </row>
    <row r="11" spans="1:26" s="58" customFormat="1" ht="14.25" customHeight="1" x14ac:dyDescent="0.25">
      <c r="A11" s="77" t="s">
        <v>122</v>
      </c>
      <c r="B11" s="35" t="s">
        <v>34</v>
      </c>
      <c r="C11" s="35" t="s">
        <v>42</v>
      </c>
      <c r="D11" s="39" t="s">
        <v>5</v>
      </c>
      <c r="E11" s="35" t="s">
        <v>57</v>
      </c>
      <c r="F11" s="35" t="s">
        <v>38</v>
      </c>
      <c r="G11" s="35" t="s">
        <v>18</v>
      </c>
      <c r="H11" s="77" t="s">
        <v>136</v>
      </c>
      <c r="I11" s="66">
        <v>600</v>
      </c>
      <c r="J11" s="69">
        <f>I11/1000</f>
        <v>0.6</v>
      </c>
      <c r="K11" s="49">
        <v>888264</v>
      </c>
      <c r="L11" s="50">
        <f>K11/1000</f>
        <v>888.26400000000001</v>
      </c>
      <c r="M11" s="46">
        <v>0</v>
      </c>
      <c r="N11" s="46">
        <v>0</v>
      </c>
      <c r="O11" s="77" t="s">
        <v>18</v>
      </c>
      <c r="P11" s="82" t="s">
        <v>18</v>
      </c>
      <c r="Q11" s="42">
        <v>45291</v>
      </c>
      <c r="R11" s="68">
        <f>J11</f>
        <v>0.6</v>
      </c>
      <c r="S11" s="57"/>
      <c r="T11" s="57"/>
    </row>
    <row r="12" spans="1:26" s="58" customFormat="1" ht="14.25" customHeight="1" x14ac:dyDescent="0.25">
      <c r="A12" s="77" t="s">
        <v>122</v>
      </c>
      <c r="B12" s="35" t="s">
        <v>34</v>
      </c>
      <c r="C12" s="38" t="s">
        <v>43</v>
      </c>
      <c r="D12" s="39" t="s">
        <v>3</v>
      </c>
      <c r="E12" s="38" t="s">
        <v>58</v>
      </c>
      <c r="F12" s="38" t="s">
        <v>38</v>
      </c>
      <c r="G12" s="38" t="s">
        <v>18</v>
      </c>
      <c r="H12" s="35" t="s">
        <v>144</v>
      </c>
      <c r="I12" s="67">
        <v>400</v>
      </c>
      <c r="J12" s="69">
        <f t="shared" ref="J12:J23" si="0">I12/1000</f>
        <v>0.4</v>
      </c>
      <c r="K12" s="51">
        <v>592176</v>
      </c>
      <c r="L12" s="50">
        <f t="shared" ref="L12:L23" si="1">K12/1000</f>
        <v>592.17600000000004</v>
      </c>
      <c r="M12" s="46">
        <v>0</v>
      </c>
      <c r="N12" s="46">
        <v>0</v>
      </c>
      <c r="O12" s="77" t="s">
        <v>18</v>
      </c>
      <c r="P12" s="82" t="s">
        <v>18</v>
      </c>
      <c r="Q12" s="42">
        <v>45200</v>
      </c>
      <c r="R12" s="68">
        <f>IF(A12="Selected",R11+J12,R11)</f>
        <v>1</v>
      </c>
      <c r="S12" s="57"/>
      <c r="T12" s="57"/>
    </row>
    <row r="13" spans="1:26" s="58" customFormat="1" ht="14.25" customHeight="1" x14ac:dyDescent="0.25">
      <c r="A13" s="77" t="s">
        <v>122</v>
      </c>
      <c r="B13" s="35" t="s">
        <v>22</v>
      </c>
      <c r="C13" s="35" t="s">
        <v>44</v>
      </c>
      <c r="D13" s="35" t="s">
        <v>5</v>
      </c>
      <c r="E13" s="35" t="s">
        <v>57</v>
      </c>
      <c r="F13" s="35" t="s">
        <v>38</v>
      </c>
      <c r="G13" s="35" t="s">
        <v>18</v>
      </c>
      <c r="H13" s="35" t="s">
        <v>136</v>
      </c>
      <c r="I13" s="66">
        <v>400</v>
      </c>
      <c r="J13" s="69">
        <f t="shared" si="0"/>
        <v>0.4</v>
      </c>
      <c r="K13" s="49">
        <v>592176</v>
      </c>
      <c r="L13" s="50">
        <f t="shared" si="1"/>
        <v>592.17600000000004</v>
      </c>
      <c r="M13" s="46">
        <v>0</v>
      </c>
      <c r="N13" s="46">
        <v>0</v>
      </c>
      <c r="O13" s="77" t="s">
        <v>18</v>
      </c>
      <c r="P13" s="82" t="s">
        <v>18</v>
      </c>
      <c r="Q13" s="42">
        <v>45824</v>
      </c>
      <c r="R13" s="68">
        <f>IF(A13="Selected",R12+J13,R12)</f>
        <v>1.4</v>
      </c>
      <c r="S13" s="59"/>
      <c r="T13" s="60"/>
      <c r="U13" s="59"/>
      <c r="V13" s="61"/>
      <c r="W13" s="62"/>
      <c r="X13" s="57"/>
      <c r="Y13" s="57"/>
      <c r="Z13" s="57"/>
    </row>
    <row r="14" spans="1:26" s="65" customFormat="1" ht="14.25" customHeight="1" x14ac:dyDescent="0.25">
      <c r="A14" s="77" t="s">
        <v>122</v>
      </c>
      <c r="B14" s="35" t="s">
        <v>22</v>
      </c>
      <c r="C14" s="35" t="s">
        <v>45</v>
      </c>
      <c r="D14" s="35" t="s">
        <v>5</v>
      </c>
      <c r="E14" s="35" t="s">
        <v>57</v>
      </c>
      <c r="F14" s="38" t="s">
        <v>38</v>
      </c>
      <c r="G14" s="35" t="s">
        <v>18</v>
      </c>
      <c r="H14" s="35" t="s">
        <v>136</v>
      </c>
      <c r="I14" s="66">
        <v>435</v>
      </c>
      <c r="J14" s="69">
        <f t="shared" si="0"/>
        <v>0.435</v>
      </c>
      <c r="K14" s="49">
        <v>643991.4</v>
      </c>
      <c r="L14" s="50">
        <f t="shared" si="1"/>
        <v>643.9914</v>
      </c>
      <c r="M14" s="46">
        <v>0</v>
      </c>
      <c r="N14" s="46">
        <v>0</v>
      </c>
      <c r="O14" s="77" t="s">
        <v>18</v>
      </c>
      <c r="P14" s="82" t="s">
        <v>18</v>
      </c>
      <c r="Q14" s="42">
        <v>45824</v>
      </c>
      <c r="R14" s="68">
        <f t="shared" ref="R14:R23" si="2">IF(A14="Selected",R13+J14,R13)</f>
        <v>1.835</v>
      </c>
      <c r="S14" s="63"/>
      <c r="T14" s="64"/>
      <c r="U14" s="64"/>
      <c r="V14" s="64"/>
      <c r="W14" s="64"/>
    </row>
    <row r="15" spans="1:26" s="27" customFormat="1" ht="14.25" customHeight="1" x14ac:dyDescent="0.2">
      <c r="A15" s="77" t="s">
        <v>122</v>
      </c>
      <c r="B15" s="35" t="s">
        <v>34</v>
      </c>
      <c r="C15" s="35" t="s">
        <v>46</v>
      </c>
      <c r="D15" s="35" t="s">
        <v>11</v>
      </c>
      <c r="E15" s="35" t="s">
        <v>37</v>
      </c>
      <c r="F15" s="35" t="s">
        <v>38</v>
      </c>
      <c r="G15" s="35" t="s">
        <v>18</v>
      </c>
      <c r="H15" s="35" t="s">
        <v>137</v>
      </c>
      <c r="I15" s="66">
        <v>250</v>
      </c>
      <c r="J15" s="69">
        <f t="shared" si="0"/>
        <v>0.25</v>
      </c>
      <c r="K15" s="49">
        <v>397295</v>
      </c>
      <c r="L15" s="50">
        <f t="shared" si="1"/>
        <v>397.29500000000002</v>
      </c>
      <c r="M15" s="49">
        <v>3494192</v>
      </c>
      <c r="N15" s="46">
        <v>0</v>
      </c>
      <c r="O15" s="77" t="s">
        <v>18</v>
      </c>
      <c r="P15" s="82" t="s">
        <v>18</v>
      </c>
      <c r="Q15" s="42">
        <v>44986</v>
      </c>
      <c r="R15" s="68">
        <f t="shared" si="2"/>
        <v>2.085</v>
      </c>
    </row>
    <row r="16" spans="1:26" s="27" customFormat="1" ht="14.25" customHeight="1" x14ac:dyDescent="0.2">
      <c r="A16" s="77" t="s">
        <v>122</v>
      </c>
      <c r="B16" s="35" t="s">
        <v>22</v>
      </c>
      <c r="C16" s="35" t="s">
        <v>47</v>
      </c>
      <c r="D16" s="35" t="s">
        <v>9</v>
      </c>
      <c r="E16" s="35" t="s">
        <v>57</v>
      </c>
      <c r="F16" s="35" t="s">
        <v>38</v>
      </c>
      <c r="G16" s="35" t="s">
        <v>18</v>
      </c>
      <c r="H16" s="35" t="s">
        <v>136</v>
      </c>
      <c r="I16" s="66">
        <v>240</v>
      </c>
      <c r="J16" s="69">
        <f t="shared" si="0"/>
        <v>0.24</v>
      </c>
      <c r="K16" s="49">
        <v>355305.6</v>
      </c>
      <c r="L16" s="50">
        <f t="shared" si="1"/>
        <v>355.30559999999997</v>
      </c>
      <c r="M16" s="46">
        <v>0</v>
      </c>
      <c r="N16" s="46">
        <v>0</v>
      </c>
      <c r="O16" s="77" t="s">
        <v>18</v>
      </c>
      <c r="P16" s="82" t="s">
        <v>18</v>
      </c>
      <c r="Q16" s="42">
        <v>45459</v>
      </c>
      <c r="R16" s="68">
        <f t="shared" si="2"/>
        <v>2.3250000000000002</v>
      </c>
    </row>
    <row r="17" spans="1:18" s="27" customFormat="1" ht="14.25" customHeight="1" x14ac:dyDescent="0.2">
      <c r="A17" s="77" t="s">
        <v>122</v>
      </c>
      <c r="B17" s="35" t="s">
        <v>34</v>
      </c>
      <c r="C17" s="35" t="s">
        <v>48</v>
      </c>
      <c r="D17" s="35" t="s">
        <v>55</v>
      </c>
      <c r="E17" s="35" t="s">
        <v>37</v>
      </c>
      <c r="F17" s="35" t="s">
        <v>38</v>
      </c>
      <c r="G17" s="35" t="s">
        <v>18</v>
      </c>
      <c r="H17" s="35" t="s">
        <v>137</v>
      </c>
      <c r="I17" s="66">
        <v>300</v>
      </c>
      <c r="J17" s="69">
        <f t="shared" si="0"/>
        <v>0.3</v>
      </c>
      <c r="K17" s="49">
        <v>416379</v>
      </c>
      <c r="L17" s="50">
        <f t="shared" si="1"/>
        <v>416.37900000000002</v>
      </c>
      <c r="M17" s="49">
        <v>3494192</v>
      </c>
      <c r="N17" s="46">
        <v>0</v>
      </c>
      <c r="O17" s="77" t="s">
        <v>18</v>
      </c>
      <c r="P17" s="82" t="s">
        <v>33</v>
      </c>
      <c r="Q17" s="42">
        <v>44986</v>
      </c>
      <c r="R17" s="68">
        <f t="shared" si="2"/>
        <v>2.625</v>
      </c>
    </row>
    <row r="18" spans="1:18" s="27" customFormat="1" ht="14.25" customHeight="1" x14ac:dyDescent="0.2">
      <c r="A18" s="35" t="s">
        <v>122</v>
      </c>
      <c r="B18" s="35" t="s">
        <v>34</v>
      </c>
      <c r="C18" s="35" t="s">
        <v>49</v>
      </c>
      <c r="D18" s="35" t="s">
        <v>25</v>
      </c>
      <c r="E18" s="35" t="s">
        <v>57</v>
      </c>
      <c r="F18" s="35" t="s">
        <v>38</v>
      </c>
      <c r="G18" s="35" t="s">
        <v>33</v>
      </c>
      <c r="H18" s="35" t="s">
        <v>137</v>
      </c>
      <c r="I18" s="66">
        <v>600</v>
      </c>
      <c r="J18" s="69">
        <f t="shared" si="0"/>
        <v>0.6</v>
      </c>
      <c r="K18" s="49">
        <v>888264</v>
      </c>
      <c r="L18" s="50">
        <f t="shared" si="1"/>
        <v>888.26400000000001</v>
      </c>
      <c r="M18" s="46">
        <v>0</v>
      </c>
      <c r="N18" s="46">
        <v>0</v>
      </c>
      <c r="O18" s="77" t="s">
        <v>18</v>
      </c>
      <c r="P18" s="82" t="s">
        <v>18</v>
      </c>
      <c r="Q18" s="75">
        <v>45170</v>
      </c>
      <c r="R18" s="68">
        <f t="shared" si="2"/>
        <v>3.2250000000000001</v>
      </c>
    </row>
    <row r="19" spans="1:18" s="27" customFormat="1" ht="14.25" customHeight="1" x14ac:dyDescent="0.2">
      <c r="A19" s="35" t="s">
        <v>122</v>
      </c>
      <c r="B19" s="35" t="s">
        <v>34</v>
      </c>
      <c r="C19" s="35" t="s">
        <v>50</v>
      </c>
      <c r="D19" s="35" t="s">
        <v>4</v>
      </c>
      <c r="E19" s="35" t="s">
        <v>57</v>
      </c>
      <c r="F19" s="35" t="s">
        <v>38</v>
      </c>
      <c r="G19" s="35" t="s">
        <v>18</v>
      </c>
      <c r="H19" s="35" t="s">
        <v>137</v>
      </c>
      <c r="I19" s="66">
        <v>600</v>
      </c>
      <c r="J19" s="69">
        <f t="shared" si="0"/>
        <v>0.6</v>
      </c>
      <c r="K19" s="49">
        <v>888264</v>
      </c>
      <c r="L19" s="50">
        <f t="shared" si="1"/>
        <v>888.26400000000001</v>
      </c>
      <c r="M19" s="46">
        <v>0</v>
      </c>
      <c r="N19" s="46">
        <v>0</v>
      </c>
      <c r="O19" s="77" t="s">
        <v>18</v>
      </c>
      <c r="P19" s="82" t="s">
        <v>18</v>
      </c>
      <c r="Q19" s="75">
        <v>45381</v>
      </c>
      <c r="R19" s="68">
        <f t="shared" si="2"/>
        <v>3.8250000000000002</v>
      </c>
    </row>
    <row r="20" spans="1:18" s="27" customFormat="1" ht="14.25" customHeight="1" x14ac:dyDescent="0.2">
      <c r="A20" s="35" t="s">
        <v>122</v>
      </c>
      <c r="B20" s="35" t="s">
        <v>22</v>
      </c>
      <c r="C20" s="35" t="s">
        <v>51</v>
      </c>
      <c r="D20" s="35" t="s">
        <v>56</v>
      </c>
      <c r="E20" s="35" t="s">
        <v>58</v>
      </c>
      <c r="F20" s="35" t="s">
        <v>38</v>
      </c>
      <c r="G20" s="35" t="s">
        <v>33</v>
      </c>
      <c r="H20" s="35" t="s">
        <v>136</v>
      </c>
      <c r="I20" s="66">
        <v>408.3</v>
      </c>
      <c r="J20" s="69">
        <f t="shared" si="0"/>
        <v>0.4083</v>
      </c>
      <c r="K20" s="49">
        <v>604463.652</v>
      </c>
      <c r="L20" s="50">
        <f t="shared" si="1"/>
        <v>604.46365200000002</v>
      </c>
      <c r="M20" s="46">
        <v>0</v>
      </c>
      <c r="N20" s="46">
        <v>0</v>
      </c>
      <c r="O20" s="77" t="s">
        <v>18</v>
      </c>
      <c r="P20" s="82" t="s">
        <v>18</v>
      </c>
      <c r="Q20" s="75">
        <v>45519</v>
      </c>
      <c r="R20" s="68">
        <f t="shared" si="2"/>
        <v>4.2332999999999998</v>
      </c>
    </row>
    <row r="21" spans="1:18" s="27" customFormat="1" ht="14.25" customHeight="1" x14ac:dyDescent="0.2">
      <c r="A21" s="35" t="s">
        <v>124</v>
      </c>
      <c r="B21" s="35" t="s">
        <v>22</v>
      </c>
      <c r="C21" s="35" t="s">
        <v>52</v>
      </c>
      <c r="D21" s="35" t="s">
        <v>5</v>
      </c>
      <c r="E21" s="35" t="s">
        <v>12</v>
      </c>
      <c r="F21" s="35" t="s">
        <v>38</v>
      </c>
      <c r="G21" s="35" t="s">
        <v>18</v>
      </c>
      <c r="H21" s="35" t="s">
        <v>136</v>
      </c>
      <c r="I21" s="66">
        <v>0</v>
      </c>
      <c r="J21" s="69">
        <f t="shared" si="0"/>
        <v>0</v>
      </c>
      <c r="K21" s="49">
        <v>0</v>
      </c>
      <c r="L21" s="50">
        <f t="shared" si="1"/>
        <v>0</v>
      </c>
      <c r="M21" s="46">
        <v>0</v>
      </c>
      <c r="N21" s="46">
        <v>0</v>
      </c>
      <c r="O21" s="77" t="s">
        <v>18</v>
      </c>
      <c r="P21" s="82" t="s">
        <v>18</v>
      </c>
      <c r="Q21" s="42" t="s">
        <v>12</v>
      </c>
      <c r="R21" s="68">
        <f t="shared" si="2"/>
        <v>4.2332999999999998</v>
      </c>
    </row>
    <row r="22" spans="1:18" s="27" customFormat="1" ht="14.25" customHeight="1" x14ac:dyDescent="0.2">
      <c r="A22" s="35" t="s">
        <v>124</v>
      </c>
      <c r="B22" s="35" t="s">
        <v>22</v>
      </c>
      <c r="C22" s="35" t="s">
        <v>53</v>
      </c>
      <c r="D22" s="35" t="s">
        <v>5</v>
      </c>
      <c r="E22" s="35" t="s">
        <v>12</v>
      </c>
      <c r="F22" s="35" t="s">
        <v>38</v>
      </c>
      <c r="G22" s="35" t="s">
        <v>18</v>
      </c>
      <c r="H22" s="35" t="s">
        <v>136</v>
      </c>
      <c r="I22" s="66">
        <v>0</v>
      </c>
      <c r="J22" s="69">
        <f t="shared" si="0"/>
        <v>0</v>
      </c>
      <c r="K22" s="49">
        <v>0</v>
      </c>
      <c r="L22" s="50">
        <f t="shared" si="1"/>
        <v>0</v>
      </c>
      <c r="M22" s="46">
        <v>0</v>
      </c>
      <c r="N22" s="46">
        <v>0</v>
      </c>
      <c r="O22" s="77" t="s">
        <v>18</v>
      </c>
      <c r="P22" s="82" t="s">
        <v>18</v>
      </c>
      <c r="Q22" s="42" t="s">
        <v>12</v>
      </c>
      <c r="R22" s="68">
        <f t="shared" si="2"/>
        <v>4.2332999999999998</v>
      </c>
    </row>
    <row r="23" spans="1:18" s="27" customFormat="1" ht="14.25" customHeight="1" x14ac:dyDescent="0.2">
      <c r="A23" s="35" t="s">
        <v>123</v>
      </c>
      <c r="B23" s="35" t="s">
        <v>22</v>
      </c>
      <c r="C23" s="35" t="s">
        <v>54</v>
      </c>
      <c r="D23" s="35" t="s">
        <v>25</v>
      </c>
      <c r="E23" s="35" t="s">
        <v>57</v>
      </c>
      <c r="F23" s="35" t="s">
        <v>38</v>
      </c>
      <c r="G23" s="35" t="s">
        <v>18</v>
      </c>
      <c r="H23" s="35" t="s">
        <v>137</v>
      </c>
      <c r="I23" s="66">
        <v>525</v>
      </c>
      <c r="J23" s="69">
        <f t="shared" si="0"/>
        <v>0.52500000000000002</v>
      </c>
      <c r="K23" s="49">
        <v>552060</v>
      </c>
      <c r="L23" s="50">
        <f t="shared" si="1"/>
        <v>552.05999999999995</v>
      </c>
      <c r="M23" s="46">
        <v>0</v>
      </c>
      <c r="N23" s="46">
        <v>0</v>
      </c>
      <c r="O23" s="77" t="s">
        <v>18</v>
      </c>
      <c r="P23" s="82" t="s">
        <v>18</v>
      </c>
      <c r="Q23" s="42" t="s">
        <v>12</v>
      </c>
      <c r="R23" s="68">
        <f t="shared" si="2"/>
        <v>4.2332999999999998</v>
      </c>
    </row>
    <row r="37" spans="1:90" x14ac:dyDescent="0.2">
      <c r="A37" s="4"/>
      <c r="B37" s="4"/>
      <c r="C37" s="4"/>
      <c r="D37" s="4"/>
      <c r="E37" s="4"/>
      <c r="F37" s="7"/>
      <c r="G37" s="6"/>
      <c r="H37" s="30"/>
      <c r="I37" s="28"/>
      <c r="J37" s="32"/>
    </row>
    <row r="38" spans="1:90" x14ac:dyDescent="0.2">
      <c r="CL38" s="26"/>
    </row>
    <row r="39" spans="1:90" x14ac:dyDescent="0.2">
      <c r="CL39" s="26"/>
    </row>
    <row r="40" spans="1:90" x14ac:dyDescent="0.2">
      <c r="CL40" s="26"/>
    </row>
    <row r="41" spans="1:90" x14ac:dyDescent="0.2">
      <c r="CL41" s="26"/>
    </row>
  </sheetData>
  <mergeCells count="3">
    <mergeCell ref="A2:R2"/>
    <mergeCell ref="A3:R3"/>
    <mergeCell ref="A4:R4"/>
  </mergeCells>
  <printOptions gridLines="1"/>
  <pageMargins left="0.32802083333333332" right="0.51" top="1.5" bottom="0.75" header="0.4" footer="0.3"/>
  <pageSetup scale="47" fitToHeight="0" orientation="landscape" r:id="rId1"/>
  <headerFooter>
    <oddHeader>&amp;L&amp;"Arial Black,Regular"&amp;10The United Illuminating Company
Docket No. 21-08-03&amp;"-,Regular"&amp;11
&amp;C&amp;"Arial Black,Regular"&amp;10Order No. 18 UI Exhibit B1
&amp;R&amp;"Arial Black,Regular"&amp;10Page 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00BA4-B782-403E-AAEF-089B0E08C9C0}">
  <sheetPr>
    <pageSetUpPr fitToPage="1"/>
  </sheetPr>
  <dimension ref="A1:T60"/>
  <sheetViews>
    <sheetView view="pageLayout" zoomScale="90" zoomScaleNormal="100" zoomScalePageLayoutView="90" workbookViewId="0">
      <selection activeCell="E14" sqref="E14"/>
    </sheetView>
  </sheetViews>
  <sheetFormatPr defaultRowHeight="15" x14ac:dyDescent="0.25"/>
  <cols>
    <col min="1" max="1" width="11.7109375" customWidth="1"/>
    <col min="2" max="2" width="11.85546875" customWidth="1"/>
    <col min="3" max="3" width="10.5703125" customWidth="1"/>
    <col min="4" max="4" width="20.140625" customWidth="1"/>
    <col min="5" max="5" width="16.42578125" customWidth="1"/>
    <col min="6" max="6" width="13.85546875" customWidth="1"/>
    <col min="7" max="7" width="12.5703125" customWidth="1"/>
    <col min="8" max="8" width="16.140625" customWidth="1"/>
    <col min="9" max="9" width="12" customWidth="1"/>
    <col min="10" max="10" width="12.5703125" customWidth="1"/>
    <col min="11" max="11" width="13.5703125" customWidth="1"/>
    <col min="12" max="12" width="13.85546875" customWidth="1"/>
    <col min="13" max="14" width="13.7109375" customWidth="1"/>
    <col min="16" max="16" width="14" customWidth="1"/>
    <col min="17" max="17" width="14.42578125" customWidth="1"/>
    <col min="18" max="18" width="14" customWidth="1"/>
  </cols>
  <sheetData>
    <row r="1" spans="1:20" s="5" customFormat="1" x14ac:dyDescent="0.25">
      <c r="A1"/>
      <c r="B1"/>
      <c r="C1"/>
      <c r="D1"/>
      <c r="E1"/>
      <c r="F1"/>
      <c r="G1"/>
      <c r="H1"/>
      <c r="I1"/>
      <c r="J1"/>
      <c r="K1"/>
      <c r="L1"/>
      <c r="M1"/>
      <c r="N1" s="17"/>
      <c r="O1" s="17"/>
      <c r="P1" s="17"/>
      <c r="Q1" s="17"/>
    </row>
    <row r="2" spans="1:20" s="11" customFormat="1" ht="18.75" x14ac:dyDescent="0.4">
      <c r="A2" s="84" t="s">
        <v>119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14"/>
      <c r="T2" s="14"/>
    </row>
    <row r="3" spans="1:20" s="11" customFormat="1" ht="18.75" x14ac:dyDescent="0.4">
      <c r="A3" s="85" t="s">
        <v>13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14"/>
      <c r="T3" s="14"/>
    </row>
    <row r="4" spans="1:20" s="11" customFormat="1" ht="18.75" x14ac:dyDescent="0.4">
      <c r="A4" s="85" t="s">
        <v>59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14"/>
      <c r="T4" s="14"/>
    </row>
    <row r="5" spans="1:20" s="11" customFormat="1" x14ac:dyDescent="0.25">
      <c r="A5" s="1"/>
      <c r="B5" s="1"/>
      <c r="C5" s="1"/>
      <c r="D5" s="1"/>
      <c r="E5" s="1"/>
      <c r="F5"/>
      <c r="G5"/>
      <c r="H5"/>
      <c r="I5"/>
      <c r="J5"/>
      <c r="K5"/>
      <c r="L5"/>
      <c r="M5" s="34"/>
      <c r="N5" s="12"/>
      <c r="O5" s="13"/>
      <c r="P5" s="15"/>
      <c r="Q5" s="15"/>
      <c r="R5" s="14"/>
      <c r="S5" s="14"/>
      <c r="T5" s="14"/>
    </row>
    <row r="6" spans="1:20" x14ac:dyDescent="0.25">
      <c r="A6" s="1"/>
      <c r="B6" s="1"/>
      <c r="C6" s="1"/>
      <c r="D6" s="1"/>
      <c r="E6" s="1"/>
      <c r="N6" s="2"/>
      <c r="O6" s="5"/>
      <c r="P6" s="73" t="s">
        <v>15</v>
      </c>
      <c r="Q6" s="70">
        <v>2.5</v>
      </c>
    </row>
    <row r="7" spans="1:20" ht="15.75" thickBot="1" x14ac:dyDescent="0.3">
      <c r="A7" s="1"/>
      <c r="B7" s="1"/>
      <c r="C7" s="1"/>
      <c r="D7" s="1"/>
      <c r="E7" s="1"/>
      <c r="N7" s="2"/>
      <c r="O7" s="72"/>
      <c r="P7" s="55" t="s">
        <v>17</v>
      </c>
      <c r="Q7" s="71">
        <v>2.4129999999999998</v>
      </c>
    </row>
    <row r="8" spans="1:20" x14ac:dyDescent="0.25">
      <c r="A8" s="1"/>
      <c r="B8" s="1"/>
      <c r="C8" s="1"/>
      <c r="D8" s="1"/>
      <c r="E8" s="1"/>
      <c r="N8" s="2"/>
      <c r="O8" s="5"/>
      <c r="P8" s="45" t="s">
        <v>16</v>
      </c>
      <c r="Q8" s="68">
        <f>Q6-Q7</f>
        <v>8.7000000000000188E-2</v>
      </c>
    </row>
    <row r="9" spans="1:20" ht="75" x14ac:dyDescent="0.25">
      <c r="A9" s="48" t="s">
        <v>121</v>
      </c>
      <c r="B9" s="48" t="s">
        <v>21</v>
      </c>
      <c r="C9" s="48" t="s">
        <v>127</v>
      </c>
      <c r="D9" s="48" t="s">
        <v>0</v>
      </c>
      <c r="E9" s="48" t="s">
        <v>1</v>
      </c>
      <c r="F9" s="48" t="s">
        <v>19</v>
      </c>
      <c r="G9" s="48" t="s">
        <v>39</v>
      </c>
      <c r="H9" s="48" t="s">
        <v>135</v>
      </c>
      <c r="I9" s="48" t="s">
        <v>129</v>
      </c>
      <c r="J9" s="48" t="s">
        <v>132</v>
      </c>
      <c r="K9" s="48" t="s">
        <v>30</v>
      </c>
      <c r="L9" s="48" t="s">
        <v>31</v>
      </c>
      <c r="M9" s="48" t="s">
        <v>145</v>
      </c>
      <c r="N9" s="48" t="s">
        <v>146</v>
      </c>
      <c r="O9" s="48" t="s">
        <v>141</v>
      </c>
      <c r="P9" s="48" t="s">
        <v>142</v>
      </c>
      <c r="Q9" s="48" t="s">
        <v>133</v>
      </c>
      <c r="R9" s="78" t="s">
        <v>143</v>
      </c>
      <c r="S9" s="2"/>
      <c r="T9" s="2"/>
    </row>
    <row r="10" spans="1:20" x14ac:dyDescent="0.25">
      <c r="A10" s="35" t="s">
        <v>122</v>
      </c>
      <c r="B10" s="35" t="s">
        <v>34</v>
      </c>
      <c r="C10" s="35" t="s">
        <v>60</v>
      </c>
      <c r="D10" s="35" t="s">
        <v>11</v>
      </c>
      <c r="E10" s="35" t="s">
        <v>57</v>
      </c>
      <c r="F10" s="35" t="s">
        <v>38</v>
      </c>
      <c r="G10" s="35" t="s">
        <v>18</v>
      </c>
      <c r="H10" s="35" t="s">
        <v>12</v>
      </c>
      <c r="I10" s="46">
        <v>200</v>
      </c>
      <c r="J10" s="69">
        <f>I10/1000</f>
        <v>0.2</v>
      </c>
      <c r="K10" s="49">
        <v>296088</v>
      </c>
      <c r="L10" s="74">
        <f>K10/1000</f>
        <v>296.08800000000002</v>
      </c>
      <c r="M10" s="46">
        <v>0</v>
      </c>
      <c r="N10" s="46">
        <v>0</v>
      </c>
      <c r="O10" s="35" t="s">
        <v>18</v>
      </c>
      <c r="P10" s="35" t="s">
        <v>18</v>
      </c>
      <c r="Q10" s="42">
        <v>45092</v>
      </c>
      <c r="R10" s="83">
        <f>IF(A10="Selected",J10,0)</f>
        <v>0.2</v>
      </c>
    </row>
    <row r="11" spans="1:20" x14ac:dyDescent="0.25">
      <c r="A11" s="35" t="s">
        <v>122</v>
      </c>
      <c r="B11" s="35" t="s">
        <v>34</v>
      </c>
      <c r="C11" s="35" t="s">
        <v>61</v>
      </c>
      <c r="D11" s="35" t="s">
        <v>10</v>
      </c>
      <c r="E11" s="35" t="s">
        <v>57</v>
      </c>
      <c r="F11" s="35" t="s">
        <v>38</v>
      </c>
      <c r="G11" s="35" t="s">
        <v>18</v>
      </c>
      <c r="H11" s="35" t="s">
        <v>12</v>
      </c>
      <c r="I11" s="46">
        <v>200</v>
      </c>
      <c r="J11" s="69">
        <f t="shared" ref="J11:J60" si="0">I11/1000</f>
        <v>0.2</v>
      </c>
      <c r="K11" s="49">
        <v>260371</v>
      </c>
      <c r="L11" s="74">
        <f t="shared" ref="L11:L60" si="1">K11/1000</f>
        <v>260.37099999999998</v>
      </c>
      <c r="M11" s="46">
        <v>0</v>
      </c>
      <c r="N11" s="46">
        <v>0</v>
      </c>
      <c r="O11" s="35" t="s">
        <v>18</v>
      </c>
      <c r="P11" s="35" t="s">
        <v>18</v>
      </c>
      <c r="Q11" s="42">
        <v>44877</v>
      </c>
      <c r="R11" s="83">
        <f>IF(A11="Selected",R10+J11,R10)</f>
        <v>0.4</v>
      </c>
    </row>
    <row r="12" spans="1:20" x14ac:dyDescent="0.25">
      <c r="A12" s="35" t="s">
        <v>122</v>
      </c>
      <c r="B12" s="35" t="s">
        <v>34</v>
      </c>
      <c r="C12" s="35" t="s">
        <v>62</v>
      </c>
      <c r="D12" s="35" t="s">
        <v>41</v>
      </c>
      <c r="E12" s="35" t="s">
        <v>57</v>
      </c>
      <c r="F12" s="35" t="s">
        <v>38</v>
      </c>
      <c r="G12" s="35" t="s">
        <v>18</v>
      </c>
      <c r="H12" s="35" t="s">
        <v>12</v>
      </c>
      <c r="I12" s="46">
        <v>140</v>
      </c>
      <c r="J12" s="69">
        <f t="shared" si="0"/>
        <v>0.14000000000000001</v>
      </c>
      <c r="K12" s="49">
        <v>183960</v>
      </c>
      <c r="L12" s="74">
        <f t="shared" si="1"/>
        <v>183.96</v>
      </c>
      <c r="M12" s="46">
        <v>0</v>
      </c>
      <c r="N12" s="46">
        <v>0</v>
      </c>
      <c r="O12" s="35" t="s">
        <v>18</v>
      </c>
      <c r="P12" s="35" t="s">
        <v>18</v>
      </c>
      <c r="Q12" s="42">
        <v>44896</v>
      </c>
      <c r="R12" s="83">
        <f t="shared" ref="R12:R60" si="2">IF(A12="Selected",R11+J12,R11)</f>
        <v>0.54</v>
      </c>
    </row>
    <row r="13" spans="1:20" x14ac:dyDescent="0.25">
      <c r="A13" s="35" t="s">
        <v>122</v>
      </c>
      <c r="B13" s="35" t="s">
        <v>34</v>
      </c>
      <c r="C13" s="35" t="s">
        <v>63</v>
      </c>
      <c r="D13" s="35" t="s">
        <v>25</v>
      </c>
      <c r="E13" s="35" t="s">
        <v>57</v>
      </c>
      <c r="F13" s="35" t="s">
        <v>38</v>
      </c>
      <c r="G13" s="35" t="s">
        <v>18</v>
      </c>
      <c r="H13" s="35" t="s">
        <v>12</v>
      </c>
      <c r="I13" s="46">
        <v>60</v>
      </c>
      <c r="J13" s="69">
        <f t="shared" si="0"/>
        <v>0.06</v>
      </c>
      <c r="K13" s="49">
        <v>88626.4</v>
      </c>
      <c r="L13" s="74">
        <f t="shared" si="1"/>
        <v>88.62639999999999</v>
      </c>
      <c r="M13" s="46">
        <v>0</v>
      </c>
      <c r="N13" s="46">
        <v>0</v>
      </c>
      <c r="O13" s="35" t="s">
        <v>18</v>
      </c>
      <c r="P13" s="35" t="s">
        <v>18</v>
      </c>
      <c r="Q13" s="42">
        <v>45077</v>
      </c>
      <c r="R13" s="83">
        <f t="shared" si="2"/>
        <v>0.60000000000000009</v>
      </c>
    </row>
    <row r="14" spans="1:20" x14ac:dyDescent="0.25">
      <c r="A14" s="35" t="s">
        <v>122</v>
      </c>
      <c r="B14" s="35" t="s">
        <v>22</v>
      </c>
      <c r="C14" s="35" t="s">
        <v>64</v>
      </c>
      <c r="D14" s="35" t="s">
        <v>3</v>
      </c>
      <c r="E14" s="35" t="s">
        <v>37</v>
      </c>
      <c r="F14" s="35" t="s">
        <v>38</v>
      </c>
      <c r="G14" s="35" t="s">
        <v>18</v>
      </c>
      <c r="H14" s="35" t="s">
        <v>12</v>
      </c>
      <c r="I14" s="46">
        <v>125</v>
      </c>
      <c r="J14" s="69">
        <f t="shared" si="0"/>
        <v>0.125</v>
      </c>
      <c r="K14" s="49">
        <v>185000</v>
      </c>
      <c r="L14" s="74">
        <f t="shared" si="1"/>
        <v>185</v>
      </c>
      <c r="M14" s="46">
        <v>0</v>
      </c>
      <c r="N14" s="46">
        <v>0</v>
      </c>
      <c r="O14" s="35" t="s">
        <v>18</v>
      </c>
      <c r="P14" s="35" t="s">
        <v>18</v>
      </c>
      <c r="Q14" s="42">
        <v>45262</v>
      </c>
      <c r="R14" s="83">
        <f t="shared" si="2"/>
        <v>0.72500000000000009</v>
      </c>
    </row>
    <row r="15" spans="1:20" x14ac:dyDescent="0.25">
      <c r="A15" s="35" t="s">
        <v>122</v>
      </c>
      <c r="B15" s="35" t="s">
        <v>22</v>
      </c>
      <c r="C15" s="35" t="s">
        <v>65</v>
      </c>
      <c r="D15" s="35" t="s">
        <v>10</v>
      </c>
      <c r="E15" s="35" t="s">
        <v>57</v>
      </c>
      <c r="F15" s="35" t="s">
        <v>38</v>
      </c>
      <c r="G15" s="35" t="s">
        <v>18</v>
      </c>
      <c r="H15" s="35" t="s">
        <v>12</v>
      </c>
      <c r="I15" s="46">
        <v>120</v>
      </c>
      <c r="J15" s="69">
        <f t="shared" si="0"/>
        <v>0.12</v>
      </c>
      <c r="K15" s="49">
        <v>177652.8</v>
      </c>
      <c r="L15" s="74">
        <f t="shared" si="1"/>
        <v>177.65279999999998</v>
      </c>
      <c r="M15" s="46">
        <v>0</v>
      </c>
      <c r="N15" s="46">
        <v>0</v>
      </c>
      <c r="O15" s="35" t="s">
        <v>18</v>
      </c>
      <c r="P15" s="35" t="s">
        <v>18</v>
      </c>
      <c r="Q15" s="42">
        <v>44926</v>
      </c>
      <c r="R15" s="83">
        <f t="shared" si="2"/>
        <v>0.84500000000000008</v>
      </c>
    </row>
    <row r="16" spans="1:20" x14ac:dyDescent="0.25">
      <c r="A16" s="35" t="s">
        <v>123</v>
      </c>
      <c r="B16" s="35" t="s">
        <v>22</v>
      </c>
      <c r="C16" s="35" t="s">
        <v>66</v>
      </c>
      <c r="D16" s="35" t="s">
        <v>56</v>
      </c>
      <c r="E16" s="35" t="s">
        <v>57</v>
      </c>
      <c r="F16" s="35" t="s">
        <v>38</v>
      </c>
      <c r="G16" s="35" t="s">
        <v>18</v>
      </c>
      <c r="H16" s="35" t="s">
        <v>12</v>
      </c>
      <c r="I16" s="46">
        <v>100</v>
      </c>
      <c r="J16" s="69">
        <f t="shared" si="0"/>
        <v>0.1</v>
      </c>
      <c r="K16" s="49">
        <v>148044</v>
      </c>
      <c r="L16" s="74">
        <f t="shared" si="1"/>
        <v>148.04400000000001</v>
      </c>
      <c r="M16" s="46">
        <v>0</v>
      </c>
      <c r="N16" s="46">
        <v>0</v>
      </c>
      <c r="O16" s="35" t="s">
        <v>18</v>
      </c>
      <c r="P16" s="35" t="s">
        <v>18</v>
      </c>
      <c r="Q16" s="35" t="s">
        <v>12</v>
      </c>
      <c r="R16" s="83">
        <f t="shared" si="2"/>
        <v>0.84500000000000008</v>
      </c>
    </row>
    <row r="17" spans="1:18" x14ac:dyDescent="0.25">
      <c r="A17" s="35" t="s">
        <v>122</v>
      </c>
      <c r="B17" s="35" t="s">
        <v>34</v>
      </c>
      <c r="C17" s="35" t="s">
        <v>67</v>
      </c>
      <c r="D17" s="35" t="s">
        <v>10</v>
      </c>
      <c r="E17" s="35" t="s">
        <v>57</v>
      </c>
      <c r="F17" s="35" t="s">
        <v>38</v>
      </c>
      <c r="G17" s="35" t="s">
        <v>18</v>
      </c>
      <c r="H17" s="35" t="s">
        <v>12</v>
      </c>
      <c r="I17" s="46">
        <v>200</v>
      </c>
      <c r="J17" s="69">
        <f t="shared" si="0"/>
        <v>0.2</v>
      </c>
      <c r="K17" s="49">
        <v>160885</v>
      </c>
      <c r="L17" s="74">
        <f t="shared" si="1"/>
        <v>160.88499999999999</v>
      </c>
      <c r="M17" s="46">
        <v>0</v>
      </c>
      <c r="N17" s="46">
        <v>0</v>
      </c>
      <c r="O17" s="35" t="s">
        <v>18</v>
      </c>
      <c r="P17" s="35" t="s">
        <v>18</v>
      </c>
      <c r="Q17" s="42">
        <v>45092</v>
      </c>
      <c r="R17" s="83">
        <f t="shared" si="2"/>
        <v>1.0450000000000002</v>
      </c>
    </row>
    <row r="18" spans="1:18" x14ac:dyDescent="0.25">
      <c r="A18" s="35" t="s">
        <v>124</v>
      </c>
      <c r="B18" s="35" t="s">
        <v>22</v>
      </c>
      <c r="C18" s="35" t="s">
        <v>68</v>
      </c>
      <c r="D18" s="35" t="s">
        <v>4</v>
      </c>
      <c r="E18" s="35" t="s">
        <v>37</v>
      </c>
      <c r="F18" s="35" t="s">
        <v>38</v>
      </c>
      <c r="G18" s="35" t="s">
        <v>18</v>
      </c>
      <c r="H18" s="35" t="s">
        <v>12</v>
      </c>
      <c r="I18" s="46">
        <v>200</v>
      </c>
      <c r="J18" s="69">
        <f t="shared" si="0"/>
        <v>0.2</v>
      </c>
      <c r="K18" s="49">
        <v>278621</v>
      </c>
      <c r="L18" s="74">
        <f t="shared" si="1"/>
        <v>278.62099999999998</v>
      </c>
      <c r="M18" s="46">
        <v>0</v>
      </c>
      <c r="N18" s="46">
        <v>0</v>
      </c>
      <c r="O18" s="35" t="s">
        <v>18</v>
      </c>
      <c r="P18" s="35" t="s">
        <v>33</v>
      </c>
      <c r="Q18" s="35" t="s">
        <v>12</v>
      </c>
      <c r="R18" s="83">
        <f t="shared" si="2"/>
        <v>1.0450000000000002</v>
      </c>
    </row>
    <row r="19" spans="1:18" x14ac:dyDescent="0.25">
      <c r="A19" s="35" t="s">
        <v>124</v>
      </c>
      <c r="B19" s="35" t="s">
        <v>22</v>
      </c>
      <c r="C19" s="35" t="s">
        <v>69</v>
      </c>
      <c r="D19" s="35" t="s">
        <v>4</v>
      </c>
      <c r="E19" s="35" t="s">
        <v>37</v>
      </c>
      <c r="F19" s="35" t="s">
        <v>38</v>
      </c>
      <c r="G19" s="35" t="s">
        <v>18</v>
      </c>
      <c r="H19" s="35" t="s">
        <v>12</v>
      </c>
      <c r="I19" s="46">
        <v>133.19999999999999</v>
      </c>
      <c r="J19" s="69">
        <f t="shared" si="0"/>
        <v>0.13319999999999999</v>
      </c>
      <c r="K19" s="49">
        <v>182275</v>
      </c>
      <c r="L19" s="74">
        <f t="shared" si="1"/>
        <v>182.27500000000001</v>
      </c>
      <c r="M19" s="46">
        <v>0</v>
      </c>
      <c r="N19" s="46">
        <v>0</v>
      </c>
      <c r="O19" s="35" t="s">
        <v>18</v>
      </c>
      <c r="P19" s="35" t="s">
        <v>33</v>
      </c>
      <c r="Q19" s="35" t="s">
        <v>12</v>
      </c>
      <c r="R19" s="83">
        <f t="shared" si="2"/>
        <v>1.0450000000000002</v>
      </c>
    </row>
    <row r="20" spans="1:18" x14ac:dyDescent="0.25">
      <c r="A20" s="35" t="s">
        <v>123</v>
      </c>
      <c r="B20" s="35" t="s">
        <v>34</v>
      </c>
      <c r="C20" s="35" t="s">
        <v>70</v>
      </c>
      <c r="D20" s="35" t="s">
        <v>111</v>
      </c>
      <c r="E20" s="35" t="s">
        <v>58</v>
      </c>
      <c r="F20" s="35" t="s">
        <v>38</v>
      </c>
      <c r="G20" s="35" t="s">
        <v>18</v>
      </c>
      <c r="H20" s="35" t="s">
        <v>12</v>
      </c>
      <c r="I20" s="46">
        <v>50</v>
      </c>
      <c r="J20" s="69">
        <f t="shared" si="0"/>
        <v>0.05</v>
      </c>
      <c r="K20" s="49">
        <v>116507</v>
      </c>
      <c r="L20" s="74">
        <f t="shared" si="1"/>
        <v>116.50700000000001</v>
      </c>
      <c r="M20" s="49">
        <v>80000</v>
      </c>
      <c r="N20" s="49">
        <v>81000</v>
      </c>
      <c r="O20" s="35" t="s">
        <v>18</v>
      </c>
      <c r="P20" s="35" t="s">
        <v>18</v>
      </c>
      <c r="Q20" s="35" t="s">
        <v>12</v>
      </c>
      <c r="R20" s="83">
        <f t="shared" si="2"/>
        <v>1.0450000000000002</v>
      </c>
    </row>
    <row r="21" spans="1:18" x14ac:dyDescent="0.25">
      <c r="A21" s="35" t="s">
        <v>123</v>
      </c>
      <c r="B21" s="35" t="s">
        <v>22</v>
      </c>
      <c r="C21" s="35" t="s">
        <v>71</v>
      </c>
      <c r="D21" s="35" t="s">
        <v>3</v>
      </c>
      <c r="E21" s="35" t="s">
        <v>37</v>
      </c>
      <c r="F21" s="35" t="s">
        <v>38</v>
      </c>
      <c r="G21" s="35" t="s">
        <v>18</v>
      </c>
      <c r="H21" s="35" t="s">
        <v>12</v>
      </c>
      <c r="I21" s="46">
        <v>125</v>
      </c>
      <c r="J21" s="69">
        <f t="shared" si="0"/>
        <v>0.125</v>
      </c>
      <c r="K21" s="49">
        <v>185000</v>
      </c>
      <c r="L21" s="74">
        <f t="shared" si="1"/>
        <v>185</v>
      </c>
      <c r="M21" s="46">
        <v>0</v>
      </c>
      <c r="N21" s="46">
        <v>0</v>
      </c>
      <c r="O21" s="35" t="s">
        <v>18</v>
      </c>
      <c r="P21" s="35" t="s">
        <v>18</v>
      </c>
      <c r="Q21" s="35" t="s">
        <v>12</v>
      </c>
      <c r="R21" s="83">
        <f t="shared" si="2"/>
        <v>1.0450000000000002</v>
      </c>
    </row>
    <row r="22" spans="1:18" x14ac:dyDescent="0.25">
      <c r="A22" s="35" t="s">
        <v>123</v>
      </c>
      <c r="B22" s="35" t="s">
        <v>34</v>
      </c>
      <c r="C22" s="35" t="s">
        <v>72</v>
      </c>
      <c r="D22" s="35" t="s">
        <v>111</v>
      </c>
      <c r="E22" s="35" t="s">
        <v>58</v>
      </c>
      <c r="F22" s="35" t="s">
        <v>38</v>
      </c>
      <c r="G22" s="35" t="s">
        <v>18</v>
      </c>
      <c r="H22" s="35" t="s">
        <v>12</v>
      </c>
      <c r="I22" s="46">
        <v>50</v>
      </c>
      <c r="J22" s="69">
        <f t="shared" si="0"/>
        <v>0.05</v>
      </c>
      <c r="K22" s="49">
        <v>116507</v>
      </c>
      <c r="L22" s="74">
        <f t="shared" si="1"/>
        <v>116.50700000000001</v>
      </c>
      <c r="M22" s="49">
        <v>80000</v>
      </c>
      <c r="N22" s="49">
        <v>81000</v>
      </c>
      <c r="O22" s="35" t="s">
        <v>18</v>
      </c>
      <c r="P22" s="35" t="s">
        <v>18</v>
      </c>
      <c r="Q22" s="35" t="s">
        <v>12</v>
      </c>
      <c r="R22" s="83">
        <f t="shared" si="2"/>
        <v>1.0450000000000002</v>
      </c>
    </row>
    <row r="23" spans="1:18" x14ac:dyDescent="0.25">
      <c r="A23" s="35" t="s">
        <v>125</v>
      </c>
      <c r="B23" s="35" t="s">
        <v>34</v>
      </c>
      <c r="C23" s="35" t="s">
        <v>73</v>
      </c>
      <c r="D23" s="35" t="s">
        <v>10</v>
      </c>
      <c r="E23" s="35" t="s">
        <v>58</v>
      </c>
      <c r="F23" s="35" t="s">
        <v>38</v>
      </c>
      <c r="G23" s="35" t="s">
        <v>18</v>
      </c>
      <c r="H23" s="35" t="s">
        <v>12</v>
      </c>
      <c r="I23" s="46">
        <v>100</v>
      </c>
      <c r="J23" s="69">
        <f t="shared" si="0"/>
        <v>0.1</v>
      </c>
      <c r="K23" s="49">
        <v>148044</v>
      </c>
      <c r="L23" s="74">
        <f t="shared" si="1"/>
        <v>148.04400000000001</v>
      </c>
      <c r="M23" s="46">
        <v>0</v>
      </c>
      <c r="N23" s="46">
        <v>0</v>
      </c>
      <c r="O23" s="35" t="s">
        <v>18</v>
      </c>
      <c r="P23" s="35" t="s">
        <v>18</v>
      </c>
      <c r="Q23" s="35" t="s">
        <v>12</v>
      </c>
      <c r="R23" s="83">
        <f t="shared" si="2"/>
        <v>1.0450000000000002</v>
      </c>
    </row>
    <row r="24" spans="1:18" x14ac:dyDescent="0.25">
      <c r="A24" s="35" t="s">
        <v>122</v>
      </c>
      <c r="B24" s="35" t="s">
        <v>34</v>
      </c>
      <c r="C24" s="35" t="s">
        <v>74</v>
      </c>
      <c r="D24" s="35" t="s">
        <v>4</v>
      </c>
      <c r="E24" s="35" t="s">
        <v>57</v>
      </c>
      <c r="F24" s="35" t="s">
        <v>38</v>
      </c>
      <c r="G24" s="35" t="s">
        <v>18</v>
      </c>
      <c r="H24" s="35" t="s">
        <v>12</v>
      </c>
      <c r="I24" s="46">
        <v>200</v>
      </c>
      <c r="J24" s="69">
        <f t="shared" si="0"/>
        <v>0.2</v>
      </c>
      <c r="K24" s="49">
        <v>296088</v>
      </c>
      <c r="L24" s="74">
        <f t="shared" si="1"/>
        <v>296.08800000000002</v>
      </c>
      <c r="M24" s="46">
        <v>0</v>
      </c>
      <c r="N24" s="46">
        <v>0</v>
      </c>
      <c r="O24" s="35" t="s">
        <v>18</v>
      </c>
      <c r="P24" s="35" t="s">
        <v>18</v>
      </c>
      <c r="Q24" s="42">
        <v>45107</v>
      </c>
      <c r="R24" s="83">
        <f t="shared" si="2"/>
        <v>1.2450000000000001</v>
      </c>
    </row>
    <row r="25" spans="1:18" x14ac:dyDescent="0.25">
      <c r="A25" s="35" t="s">
        <v>122</v>
      </c>
      <c r="B25" s="35" t="s">
        <v>22</v>
      </c>
      <c r="C25" s="35" t="s">
        <v>75</v>
      </c>
      <c r="D25" s="35" t="s">
        <v>6</v>
      </c>
      <c r="E25" s="35" t="s">
        <v>113</v>
      </c>
      <c r="F25" s="35" t="s">
        <v>38</v>
      </c>
      <c r="G25" s="35" t="s">
        <v>18</v>
      </c>
      <c r="H25" s="35" t="s">
        <v>12</v>
      </c>
      <c r="I25" s="46">
        <v>200</v>
      </c>
      <c r="J25" s="69">
        <f t="shared" si="0"/>
        <v>0.2</v>
      </c>
      <c r="K25" s="49">
        <v>296088</v>
      </c>
      <c r="L25" s="74">
        <f t="shared" si="1"/>
        <v>296.08800000000002</v>
      </c>
      <c r="M25" s="46">
        <v>0</v>
      </c>
      <c r="N25" s="46">
        <v>0</v>
      </c>
      <c r="O25" s="35" t="s">
        <v>18</v>
      </c>
      <c r="P25" s="35" t="s">
        <v>18</v>
      </c>
      <c r="Q25" s="42">
        <v>45093</v>
      </c>
      <c r="R25" s="83">
        <f t="shared" si="2"/>
        <v>1.4450000000000001</v>
      </c>
    </row>
    <row r="26" spans="1:18" x14ac:dyDescent="0.25">
      <c r="A26" s="35" t="s">
        <v>124</v>
      </c>
      <c r="B26" s="35" t="s">
        <v>22</v>
      </c>
      <c r="C26" s="35" t="s">
        <v>76</v>
      </c>
      <c r="D26" s="35" t="s">
        <v>4</v>
      </c>
      <c r="E26" s="35" t="s">
        <v>37</v>
      </c>
      <c r="F26" s="35" t="s">
        <v>38</v>
      </c>
      <c r="G26" s="35" t="s">
        <v>18</v>
      </c>
      <c r="H26" s="35" t="s">
        <v>12</v>
      </c>
      <c r="I26" s="46">
        <v>166.6</v>
      </c>
      <c r="J26" s="69">
        <f t="shared" si="0"/>
        <v>0.1666</v>
      </c>
      <c r="K26" s="49">
        <v>234804</v>
      </c>
      <c r="L26" s="74">
        <f t="shared" si="1"/>
        <v>234.804</v>
      </c>
      <c r="M26" s="46">
        <v>0</v>
      </c>
      <c r="N26" s="46">
        <v>0</v>
      </c>
      <c r="O26" s="35" t="s">
        <v>18</v>
      </c>
      <c r="P26" s="35" t="s">
        <v>33</v>
      </c>
      <c r="Q26" s="35" t="s">
        <v>12</v>
      </c>
      <c r="R26" s="83">
        <f t="shared" si="2"/>
        <v>1.4450000000000001</v>
      </c>
    </row>
    <row r="27" spans="1:18" x14ac:dyDescent="0.25">
      <c r="A27" s="35" t="s">
        <v>124</v>
      </c>
      <c r="B27" s="35" t="s">
        <v>22</v>
      </c>
      <c r="C27" s="35" t="s">
        <v>77</v>
      </c>
      <c r="D27" s="35" t="s">
        <v>4</v>
      </c>
      <c r="E27" s="35" t="s">
        <v>37</v>
      </c>
      <c r="F27" s="35" t="s">
        <v>38</v>
      </c>
      <c r="G27" s="35" t="s">
        <v>18</v>
      </c>
      <c r="H27" s="35" t="s">
        <v>12</v>
      </c>
      <c r="I27" s="46">
        <v>133.19999999999999</v>
      </c>
      <c r="J27" s="69">
        <f t="shared" si="0"/>
        <v>0.13319999999999999</v>
      </c>
      <c r="K27" s="49">
        <v>153923</v>
      </c>
      <c r="L27" s="74">
        <f t="shared" si="1"/>
        <v>153.923</v>
      </c>
      <c r="M27" s="46">
        <v>0</v>
      </c>
      <c r="N27" s="46">
        <v>0</v>
      </c>
      <c r="O27" s="35" t="s">
        <v>18</v>
      </c>
      <c r="P27" s="35" t="s">
        <v>33</v>
      </c>
      <c r="Q27" s="35" t="s">
        <v>12</v>
      </c>
      <c r="R27" s="83">
        <f t="shared" si="2"/>
        <v>1.4450000000000001</v>
      </c>
    </row>
    <row r="28" spans="1:18" x14ac:dyDescent="0.25">
      <c r="A28" s="35" t="s">
        <v>124</v>
      </c>
      <c r="B28" s="35" t="s">
        <v>22</v>
      </c>
      <c r="C28" s="35" t="s">
        <v>78</v>
      </c>
      <c r="D28" s="35" t="s">
        <v>4</v>
      </c>
      <c r="E28" s="35" t="s">
        <v>37</v>
      </c>
      <c r="F28" s="35" t="s">
        <v>38</v>
      </c>
      <c r="G28" s="35" t="s">
        <v>18</v>
      </c>
      <c r="H28" s="35" t="s">
        <v>12</v>
      </c>
      <c r="I28" s="46">
        <v>200</v>
      </c>
      <c r="J28" s="69">
        <f t="shared" si="0"/>
        <v>0.2</v>
      </c>
      <c r="K28" s="49">
        <v>278621</v>
      </c>
      <c r="L28" s="74">
        <f t="shared" si="1"/>
        <v>278.62099999999998</v>
      </c>
      <c r="M28" s="46">
        <v>0</v>
      </c>
      <c r="N28" s="46">
        <v>0</v>
      </c>
      <c r="O28" s="35" t="s">
        <v>18</v>
      </c>
      <c r="P28" s="35" t="s">
        <v>33</v>
      </c>
      <c r="Q28" s="35" t="s">
        <v>12</v>
      </c>
      <c r="R28" s="83">
        <f t="shared" si="2"/>
        <v>1.4450000000000001</v>
      </c>
    </row>
    <row r="29" spans="1:18" x14ac:dyDescent="0.25">
      <c r="A29" s="35" t="s">
        <v>122</v>
      </c>
      <c r="B29" s="35" t="s">
        <v>34</v>
      </c>
      <c r="C29" s="35" t="s">
        <v>79</v>
      </c>
      <c r="D29" s="35" t="s">
        <v>5</v>
      </c>
      <c r="E29" s="35" t="s">
        <v>57</v>
      </c>
      <c r="F29" s="35" t="s">
        <v>38</v>
      </c>
      <c r="G29" s="35" t="s">
        <v>18</v>
      </c>
      <c r="H29" s="35" t="s">
        <v>12</v>
      </c>
      <c r="I29" s="46">
        <v>199.8</v>
      </c>
      <c r="J29" s="69">
        <f t="shared" si="0"/>
        <v>0.19980000000000001</v>
      </c>
      <c r="K29" s="49">
        <v>324890</v>
      </c>
      <c r="L29" s="74">
        <f t="shared" si="1"/>
        <v>324.89</v>
      </c>
      <c r="M29" s="46">
        <v>0</v>
      </c>
      <c r="N29" s="46">
        <v>0</v>
      </c>
      <c r="O29" s="35" t="s">
        <v>18</v>
      </c>
      <c r="P29" s="35" t="s">
        <v>18</v>
      </c>
      <c r="Q29" s="42">
        <v>45078</v>
      </c>
      <c r="R29" s="83">
        <f t="shared" si="2"/>
        <v>1.6448</v>
      </c>
    </row>
    <row r="30" spans="1:18" x14ac:dyDescent="0.25">
      <c r="A30" s="35" t="s">
        <v>122</v>
      </c>
      <c r="B30" s="35" t="s">
        <v>22</v>
      </c>
      <c r="C30" s="35" t="s">
        <v>80</v>
      </c>
      <c r="D30" s="35" t="s">
        <v>7</v>
      </c>
      <c r="E30" s="35" t="s">
        <v>114</v>
      </c>
      <c r="F30" s="35" t="s">
        <v>38</v>
      </c>
      <c r="G30" s="35" t="s">
        <v>18</v>
      </c>
      <c r="H30" s="35" t="s">
        <v>12</v>
      </c>
      <c r="I30" s="46">
        <v>43.2</v>
      </c>
      <c r="J30" s="69">
        <f t="shared" si="0"/>
        <v>4.3200000000000002E-2</v>
      </c>
      <c r="K30" s="49">
        <v>47082</v>
      </c>
      <c r="L30" s="74">
        <f t="shared" si="1"/>
        <v>47.082000000000001</v>
      </c>
      <c r="M30" s="46">
        <v>0</v>
      </c>
      <c r="N30" s="46">
        <v>0</v>
      </c>
      <c r="O30" s="35" t="s">
        <v>18</v>
      </c>
      <c r="P30" s="35" t="s">
        <v>18</v>
      </c>
      <c r="Q30" s="42">
        <v>44896</v>
      </c>
      <c r="R30" s="83">
        <f t="shared" si="2"/>
        <v>1.6879999999999999</v>
      </c>
    </row>
    <row r="31" spans="1:18" x14ac:dyDescent="0.25">
      <c r="A31" s="35" t="s">
        <v>124</v>
      </c>
      <c r="B31" s="35" t="s">
        <v>22</v>
      </c>
      <c r="C31" s="35" t="s">
        <v>81</v>
      </c>
      <c r="D31" s="35" t="s">
        <v>4</v>
      </c>
      <c r="E31" s="35" t="s">
        <v>37</v>
      </c>
      <c r="F31" s="35" t="s">
        <v>38</v>
      </c>
      <c r="G31" s="35" t="s">
        <v>18</v>
      </c>
      <c r="H31" s="35" t="s">
        <v>12</v>
      </c>
      <c r="I31" s="46">
        <v>133.19999999999999</v>
      </c>
      <c r="J31" s="69">
        <f t="shared" si="0"/>
        <v>0.13319999999999999</v>
      </c>
      <c r="K31" s="49">
        <v>225029</v>
      </c>
      <c r="L31" s="74">
        <f t="shared" si="1"/>
        <v>225.029</v>
      </c>
      <c r="M31" s="46">
        <v>0</v>
      </c>
      <c r="N31" s="46">
        <v>0</v>
      </c>
      <c r="O31" s="35" t="s">
        <v>18</v>
      </c>
      <c r="P31" s="35" t="s">
        <v>33</v>
      </c>
      <c r="Q31" s="35" t="s">
        <v>12</v>
      </c>
      <c r="R31" s="83">
        <f t="shared" si="2"/>
        <v>1.6879999999999999</v>
      </c>
    </row>
    <row r="32" spans="1:18" x14ac:dyDescent="0.25">
      <c r="A32" s="35" t="s">
        <v>124</v>
      </c>
      <c r="B32" s="35" t="s">
        <v>22</v>
      </c>
      <c r="C32" s="35" t="s">
        <v>82</v>
      </c>
      <c r="D32" s="35" t="s">
        <v>4</v>
      </c>
      <c r="E32" s="35" t="s">
        <v>37</v>
      </c>
      <c r="F32" s="35" t="s">
        <v>38</v>
      </c>
      <c r="G32" s="35" t="s">
        <v>18</v>
      </c>
      <c r="H32" s="35" t="s">
        <v>12</v>
      </c>
      <c r="I32" s="46">
        <v>200</v>
      </c>
      <c r="J32" s="69">
        <f t="shared" si="0"/>
        <v>0.2</v>
      </c>
      <c r="K32" s="49">
        <v>225750</v>
      </c>
      <c r="L32" s="74">
        <f t="shared" si="1"/>
        <v>225.75</v>
      </c>
      <c r="M32" s="46">
        <v>0</v>
      </c>
      <c r="N32" s="46">
        <v>0</v>
      </c>
      <c r="O32" s="35" t="s">
        <v>18</v>
      </c>
      <c r="P32" s="35" t="s">
        <v>33</v>
      </c>
      <c r="Q32" s="35" t="s">
        <v>12</v>
      </c>
      <c r="R32" s="83">
        <f t="shared" si="2"/>
        <v>1.6879999999999999</v>
      </c>
    </row>
    <row r="33" spans="1:18" x14ac:dyDescent="0.25">
      <c r="A33" s="35" t="s">
        <v>122</v>
      </c>
      <c r="B33" s="35" t="s">
        <v>22</v>
      </c>
      <c r="C33" s="35" t="s">
        <v>83</v>
      </c>
      <c r="D33" s="35" t="s">
        <v>111</v>
      </c>
      <c r="E33" s="35" t="s">
        <v>115</v>
      </c>
      <c r="F33" s="35" t="s">
        <v>38</v>
      </c>
      <c r="G33" s="35" t="s">
        <v>18</v>
      </c>
      <c r="H33" s="35" t="s">
        <v>12</v>
      </c>
      <c r="I33" s="46">
        <v>200</v>
      </c>
      <c r="J33" s="69">
        <f t="shared" si="0"/>
        <v>0.2</v>
      </c>
      <c r="K33" s="49">
        <v>296088</v>
      </c>
      <c r="L33" s="74">
        <f t="shared" si="1"/>
        <v>296.08800000000002</v>
      </c>
      <c r="M33" s="46">
        <v>0</v>
      </c>
      <c r="N33" s="46">
        <v>0</v>
      </c>
      <c r="O33" s="35" t="s">
        <v>18</v>
      </c>
      <c r="P33" s="35" t="s">
        <v>18</v>
      </c>
      <c r="Q33" s="42">
        <v>45123</v>
      </c>
      <c r="R33" s="83">
        <f t="shared" si="2"/>
        <v>1.8879999999999999</v>
      </c>
    </row>
    <row r="34" spans="1:18" x14ac:dyDescent="0.25">
      <c r="A34" s="35" t="s">
        <v>122</v>
      </c>
      <c r="B34" s="35" t="s">
        <v>34</v>
      </c>
      <c r="C34" s="35" t="s">
        <v>84</v>
      </c>
      <c r="D34" s="35" t="s">
        <v>7</v>
      </c>
      <c r="E34" s="35" t="s">
        <v>57</v>
      </c>
      <c r="F34" s="35" t="s">
        <v>38</v>
      </c>
      <c r="G34" s="35" t="s">
        <v>18</v>
      </c>
      <c r="H34" s="35" t="s">
        <v>12</v>
      </c>
      <c r="I34" s="46">
        <v>50</v>
      </c>
      <c r="J34" s="69">
        <f t="shared" si="0"/>
        <v>0.05</v>
      </c>
      <c r="K34" s="49">
        <v>74022</v>
      </c>
      <c r="L34" s="74">
        <f t="shared" si="1"/>
        <v>74.022000000000006</v>
      </c>
      <c r="M34" s="46">
        <v>0</v>
      </c>
      <c r="N34" s="46">
        <v>0</v>
      </c>
      <c r="O34" s="35" t="s">
        <v>18</v>
      </c>
      <c r="P34" s="35" t="s">
        <v>18</v>
      </c>
      <c r="Q34" s="42">
        <v>45016</v>
      </c>
      <c r="R34" s="83">
        <f t="shared" si="2"/>
        <v>1.9379999999999999</v>
      </c>
    </row>
    <row r="35" spans="1:18" x14ac:dyDescent="0.25">
      <c r="A35" s="35" t="s">
        <v>125</v>
      </c>
      <c r="B35" s="35" t="s">
        <v>22</v>
      </c>
      <c r="C35" s="35" t="s">
        <v>85</v>
      </c>
      <c r="D35" s="35" t="s">
        <v>41</v>
      </c>
      <c r="E35" s="35" t="s">
        <v>115</v>
      </c>
      <c r="F35" s="35" t="s">
        <v>38</v>
      </c>
      <c r="G35" s="35" t="s">
        <v>18</v>
      </c>
      <c r="H35" s="35" t="s">
        <v>12</v>
      </c>
      <c r="I35" s="46">
        <v>100</v>
      </c>
      <c r="J35" s="69">
        <f t="shared" si="0"/>
        <v>0.1</v>
      </c>
      <c r="K35" s="49">
        <v>117233</v>
      </c>
      <c r="L35" s="74">
        <f t="shared" si="1"/>
        <v>117.233</v>
      </c>
      <c r="M35" s="49">
        <v>23040</v>
      </c>
      <c r="N35" s="46">
        <v>0</v>
      </c>
      <c r="O35" s="35" t="s">
        <v>18</v>
      </c>
      <c r="P35" s="35" t="s">
        <v>18</v>
      </c>
      <c r="Q35" s="35" t="s">
        <v>12</v>
      </c>
      <c r="R35" s="83">
        <f t="shared" si="2"/>
        <v>1.9379999999999999</v>
      </c>
    </row>
    <row r="36" spans="1:18" x14ac:dyDescent="0.25">
      <c r="A36" s="35" t="s">
        <v>122</v>
      </c>
      <c r="B36" s="35" t="s">
        <v>22</v>
      </c>
      <c r="C36" s="35" t="s">
        <v>86</v>
      </c>
      <c r="D36" s="35" t="s">
        <v>111</v>
      </c>
      <c r="E36" s="35" t="s">
        <v>115</v>
      </c>
      <c r="F36" s="35" t="s">
        <v>38</v>
      </c>
      <c r="G36" s="35" t="s">
        <v>18</v>
      </c>
      <c r="H36" s="35" t="s">
        <v>12</v>
      </c>
      <c r="I36" s="46">
        <v>200</v>
      </c>
      <c r="J36" s="69">
        <f t="shared" si="0"/>
        <v>0.2</v>
      </c>
      <c r="K36" s="49">
        <v>262800</v>
      </c>
      <c r="L36" s="74">
        <f t="shared" si="1"/>
        <v>262.8</v>
      </c>
      <c r="M36" s="46">
        <v>0</v>
      </c>
      <c r="N36" s="46">
        <v>0</v>
      </c>
      <c r="O36" s="35" t="s">
        <v>18</v>
      </c>
      <c r="P36" s="35" t="s">
        <v>18</v>
      </c>
      <c r="Q36" s="42">
        <v>45123</v>
      </c>
      <c r="R36" s="83">
        <f t="shared" si="2"/>
        <v>2.1379999999999999</v>
      </c>
    </row>
    <row r="37" spans="1:18" x14ac:dyDescent="0.25">
      <c r="A37" s="35" t="s">
        <v>122</v>
      </c>
      <c r="B37" s="35" t="s">
        <v>22</v>
      </c>
      <c r="C37" s="35" t="s">
        <v>87</v>
      </c>
      <c r="D37" s="35" t="s">
        <v>8</v>
      </c>
      <c r="E37" s="35" t="s">
        <v>115</v>
      </c>
      <c r="F37" s="35" t="s">
        <v>38</v>
      </c>
      <c r="G37" s="35" t="s">
        <v>18</v>
      </c>
      <c r="H37" s="35" t="s">
        <v>12</v>
      </c>
      <c r="I37" s="46">
        <v>75</v>
      </c>
      <c r="J37" s="69">
        <f t="shared" si="0"/>
        <v>7.4999999999999997E-2</v>
      </c>
      <c r="K37" s="49">
        <v>92291.199999999997</v>
      </c>
      <c r="L37" s="74">
        <f t="shared" si="1"/>
        <v>92.291200000000003</v>
      </c>
      <c r="M37" s="49">
        <v>99840</v>
      </c>
      <c r="N37" s="49">
        <v>8640</v>
      </c>
      <c r="O37" s="35" t="s">
        <v>18</v>
      </c>
      <c r="P37" s="35" t="s">
        <v>18</v>
      </c>
      <c r="Q37" s="42">
        <v>44988</v>
      </c>
      <c r="R37" s="83">
        <f t="shared" si="2"/>
        <v>2.2130000000000001</v>
      </c>
    </row>
    <row r="38" spans="1:18" x14ac:dyDescent="0.25">
      <c r="A38" s="35" t="s">
        <v>125</v>
      </c>
      <c r="B38" s="35" t="s">
        <v>22</v>
      </c>
      <c r="C38" s="35" t="s">
        <v>88</v>
      </c>
      <c r="D38" s="35" t="s">
        <v>6</v>
      </c>
      <c r="E38" s="35" t="s">
        <v>115</v>
      </c>
      <c r="F38" s="35" t="s">
        <v>38</v>
      </c>
      <c r="G38" s="35" t="s">
        <v>18</v>
      </c>
      <c r="H38" s="35" t="s">
        <v>12</v>
      </c>
      <c r="I38" s="46">
        <v>175</v>
      </c>
      <c r="J38" s="69">
        <f t="shared" si="0"/>
        <v>0.17499999999999999</v>
      </c>
      <c r="K38" s="49">
        <v>259077</v>
      </c>
      <c r="L38" s="74">
        <f t="shared" si="1"/>
        <v>259.077</v>
      </c>
      <c r="M38" s="46">
        <v>0</v>
      </c>
      <c r="N38" s="46">
        <v>0</v>
      </c>
      <c r="O38" s="35" t="s">
        <v>18</v>
      </c>
      <c r="P38" s="35" t="s">
        <v>18</v>
      </c>
      <c r="Q38" s="35" t="s">
        <v>12</v>
      </c>
      <c r="R38" s="83">
        <f t="shared" si="2"/>
        <v>2.2130000000000001</v>
      </c>
    </row>
    <row r="39" spans="1:18" x14ac:dyDescent="0.25">
      <c r="A39" s="35" t="s">
        <v>122</v>
      </c>
      <c r="B39" s="35" t="s">
        <v>34</v>
      </c>
      <c r="C39" s="35" t="s">
        <v>89</v>
      </c>
      <c r="D39" s="35" t="s">
        <v>11</v>
      </c>
      <c r="E39" s="35" t="s">
        <v>57</v>
      </c>
      <c r="F39" s="35" t="s">
        <v>38</v>
      </c>
      <c r="G39" s="35" t="s">
        <v>18</v>
      </c>
      <c r="H39" s="35" t="s">
        <v>12</v>
      </c>
      <c r="I39" s="46">
        <v>200</v>
      </c>
      <c r="J39" s="69">
        <f t="shared" si="0"/>
        <v>0.2</v>
      </c>
      <c r="K39" s="49">
        <v>296088</v>
      </c>
      <c r="L39" s="74">
        <f t="shared" si="1"/>
        <v>296.08800000000002</v>
      </c>
      <c r="M39" s="46">
        <v>0</v>
      </c>
      <c r="N39" s="46">
        <v>0</v>
      </c>
      <c r="O39" s="35" t="s">
        <v>18</v>
      </c>
      <c r="P39" s="35" t="s">
        <v>18</v>
      </c>
      <c r="Q39" s="42">
        <v>45047</v>
      </c>
      <c r="R39" s="83">
        <f t="shared" si="2"/>
        <v>2.4130000000000003</v>
      </c>
    </row>
    <row r="40" spans="1:18" x14ac:dyDescent="0.25">
      <c r="A40" s="35" t="s">
        <v>126</v>
      </c>
      <c r="B40" s="35" t="s">
        <v>22</v>
      </c>
      <c r="C40" s="35" t="s">
        <v>90</v>
      </c>
      <c r="D40" s="35" t="s">
        <v>6</v>
      </c>
      <c r="E40" s="35" t="s">
        <v>57</v>
      </c>
      <c r="F40" s="35" t="s">
        <v>38</v>
      </c>
      <c r="G40" s="35" t="s">
        <v>18</v>
      </c>
      <c r="H40" s="35" t="s">
        <v>12</v>
      </c>
      <c r="I40" s="46">
        <v>200</v>
      </c>
      <c r="J40" s="69">
        <f t="shared" si="0"/>
        <v>0.2</v>
      </c>
      <c r="K40" s="49">
        <v>296088</v>
      </c>
      <c r="L40" s="74">
        <f t="shared" si="1"/>
        <v>296.08800000000002</v>
      </c>
      <c r="M40" s="46">
        <v>0</v>
      </c>
      <c r="N40" s="46">
        <v>0</v>
      </c>
      <c r="O40" s="35" t="s">
        <v>18</v>
      </c>
      <c r="P40" s="35" t="s">
        <v>18</v>
      </c>
      <c r="Q40" s="35" t="s">
        <v>12</v>
      </c>
      <c r="R40" s="83">
        <f t="shared" si="2"/>
        <v>2.4130000000000003</v>
      </c>
    </row>
    <row r="41" spans="1:18" x14ac:dyDescent="0.25">
      <c r="A41" s="35" t="s">
        <v>123</v>
      </c>
      <c r="B41" s="35" t="s">
        <v>22</v>
      </c>
      <c r="C41" s="35" t="s">
        <v>91</v>
      </c>
      <c r="D41" s="35" t="s">
        <v>4</v>
      </c>
      <c r="E41" s="35" t="s">
        <v>37</v>
      </c>
      <c r="F41" s="35" t="s">
        <v>38</v>
      </c>
      <c r="G41" s="35" t="s">
        <v>18</v>
      </c>
      <c r="H41" s="35" t="s">
        <v>12</v>
      </c>
      <c r="I41" s="46">
        <v>66.599999999999994</v>
      </c>
      <c r="J41" s="69">
        <f t="shared" si="0"/>
        <v>6.6599999999999993E-2</v>
      </c>
      <c r="K41" s="49">
        <v>168923</v>
      </c>
      <c r="L41" s="74">
        <f t="shared" si="1"/>
        <v>168.923</v>
      </c>
      <c r="M41" s="46">
        <v>0</v>
      </c>
      <c r="N41" s="46">
        <v>0</v>
      </c>
      <c r="O41" s="35" t="s">
        <v>18</v>
      </c>
      <c r="P41" s="35" t="s">
        <v>33</v>
      </c>
      <c r="Q41" s="35" t="s">
        <v>12</v>
      </c>
      <c r="R41" s="83">
        <f t="shared" si="2"/>
        <v>2.4130000000000003</v>
      </c>
    </row>
    <row r="42" spans="1:18" x14ac:dyDescent="0.25">
      <c r="A42" s="35" t="s">
        <v>126</v>
      </c>
      <c r="B42" s="35" t="s">
        <v>34</v>
      </c>
      <c r="C42" s="35" t="s">
        <v>92</v>
      </c>
      <c r="D42" s="35" t="s">
        <v>10</v>
      </c>
      <c r="E42" s="35" t="s">
        <v>57</v>
      </c>
      <c r="F42" s="35" t="s">
        <v>38</v>
      </c>
      <c r="G42" s="35" t="s">
        <v>18</v>
      </c>
      <c r="H42" s="35" t="s">
        <v>12</v>
      </c>
      <c r="I42" s="46">
        <v>200</v>
      </c>
      <c r="J42" s="69">
        <f t="shared" si="0"/>
        <v>0.2</v>
      </c>
      <c r="K42" s="49">
        <v>296088</v>
      </c>
      <c r="L42" s="74">
        <f t="shared" si="1"/>
        <v>296.08800000000002</v>
      </c>
      <c r="M42" s="46">
        <v>0</v>
      </c>
      <c r="N42" s="46">
        <v>0</v>
      </c>
      <c r="O42" s="35" t="s">
        <v>18</v>
      </c>
      <c r="P42" s="35" t="s">
        <v>18</v>
      </c>
      <c r="Q42" s="35" t="s">
        <v>12</v>
      </c>
      <c r="R42" s="83">
        <f t="shared" si="2"/>
        <v>2.4130000000000003</v>
      </c>
    </row>
    <row r="43" spans="1:18" x14ac:dyDescent="0.25">
      <c r="A43" s="35" t="s">
        <v>124</v>
      </c>
      <c r="B43" s="35" t="s">
        <v>22</v>
      </c>
      <c r="C43" s="35" t="s">
        <v>93</v>
      </c>
      <c r="D43" s="35" t="s">
        <v>4</v>
      </c>
      <c r="E43" s="35" t="s">
        <v>37</v>
      </c>
      <c r="F43" s="35" t="s">
        <v>38</v>
      </c>
      <c r="G43" s="35" t="s">
        <v>18</v>
      </c>
      <c r="H43" s="35" t="s">
        <v>12</v>
      </c>
      <c r="I43" s="46">
        <v>133.19999999999999</v>
      </c>
      <c r="J43" s="69">
        <f t="shared" si="0"/>
        <v>0.13319999999999999</v>
      </c>
      <c r="K43" s="49">
        <v>225029</v>
      </c>
      <c r="L43" s="74">
        <f t="shared" si="1"/>
        <v>225.029</v>
      </c>
      <c r="M43" s="46">
        <v>0</v>
      </c>
      <c r="N43" s="46">
        <v>0</v>
      </c>
      <c r="O43" s="35" t="s">
        <v>18</v>
      </c>
      <c r="P43" s="35" t="s">
        <v>33</v>
      </c>
      <c r="Q43" s="35" t="s">
        <v>12</v>
      </c>
      <c r="R43" s="83">
        <f t="shared" si="2"/>
        <v>2.4130000000000003</v>
      </c>
    </row>
    <row r="44" spans="1:18" x14ac:dyDescent="0.25">
      <c r="A44" s="35" t="s">
        <v>124</v>
      </c>
      <c r="B44" s="35" t="s">
        <v>22</v>
      </c>
      <c r="C44" s="35" t="s">
        <v>94</v>
      </c>
      <c r="D44" s="35" t="s">
        <v>4</v>
      </c>
      <c r="E44" s="35" t="s">
        <v>37</v>
      </c>
      <c r="F44" s="35" t="s">
        <v>38</v>
      </c>
      <c r="G44" s="35" t="s">
        <v>18</v>
      </c>
      <c r="H44" s="35" t="s">
        <v>12</v>
      </c>
      <c r="I44" s="46">
        <v>166.6</v>
      </c>
      <c r="J44" s="69">
        <f t="shared" si="0"/>
        <v>0.1666</v>
      </c>
      <c r="K44" s="49">
        <v>234804</v>
      </c>
      <c r="L44" s="74">
        <f t="shared" si="1"/>
        <v>234.804</v>
      </c>
      <c r="M44" s="46">
        <v>0</v>
      </c>
      <c r="N44" s="46">
        <v>0</v>
      </c>
      <c r="O44" s="35" t="s">
        <v>18</v>
      </c>
      <c r="P44" s="35" t="s">
        <v>33</v>
      </c>
      <c r="Q44" s="35" t="s">
        <v>12</v>
      </c>
      <c r="R44" s="83">
        <f t="shared" si="2"/>
        <v>2.4130000000000003</v>
      </c>
    </row>
    <row r="45" spans="1:18" x14ac:dyDescent="0.25">
      <c r="A45" s="35" t="s">
        <v>126</v>
      </c>
      <c r="B45" s="35" t="s">
        <v>34</v>
      </c>
      <c r="C45" s="35" t="s">
        <v>95</v>
      </c>
      <c r="D45" s="35" t="s">
        <v>55</v>
      </c>
      <c r="E45" s="35" t="s">
        <v>57</v>
      </c>
      <c r="F45" s="35" t="s">
        <v>38</v>
      </c>
      <c r="G45" s="35" t="s">
        <v>18</v>
      </c>
      <c r="H45" s="35" t="s">
        <v>12</v>
      </c>
      <c r="I45" s="46">
        <v>200</v>
      </c>
      <c r="J45" s="69">
        <f t="shared" si="0"/>
        <v>0.2</v>
      </c>
      <c r="K45" s="49">
        <v>296088</v>
      </c>
      <c r="L45" s="74">
        <f t="shared" si="1"/>
        <v>296.08800000000002</v>
      </c>
      <c r="M45" s="49">
        <v>42040</v>
      </c>
      <c r="N45" s="46">
        <v>0</v>
      </c>
      <c r="O45" s="35" t="s">
        <v>18</v>
      </c>
      <c r="P45" s="35" t="s">
        <v>18</v>
      </c>
      <c r="Q45" s="35" t="s">
        <v>12</v>
      </c>
      <c r="R45" s="83">
        <f t="shared" si="2"/>
        <v>2.4130000000000003</v>
      </c>
    </row>
    <row r="46" spans="1:18" x14ac:dyDescent="0.25">
      <c r="A46" s="35" t="s">
        <v>126</v>
      </c>
      <c r="B46" s="35" t="s">
        <v>22</v>
      </c>
      <c r="C46" s="35" t="s">
        <v>96</v>
      </c>
      <c r="D46" s="35" t="s">
        <v>25</v>
      </c>
      <c r="E46" s="35" t="s">
        <v>57</v>
      </c>
      <c r="F46" s="35" t="s">
        <v>38</v>
      </c>
      <c r="G46" s="35" t="s">
        <v>18</v>
      </c>
      <c r="H46" s="35" t="s">
        <v>12</v>
      </c>
      <c r="I46" s="46">
        <v>200</v>
      </c>
      <c r="J46" s="69">
        <f t="shared" si="0"/>
        <v>0.2</v>
      </c>
      <c r="K46" s="49">
        <v>296088</v>
      </c>
      <c r="L46" s="74">
        <f t="shared" si="1"/>
        <v>296.08800000000002</v>
      </c>
      <c r="M46" s="46">
        <v>0</v>
      </c>
      <c r="N46" s="46">
        <v>0</v>
      </c>
      <c r="O46" s="35" t="s">
        <v>18</v>
      </c>
      <c r="P46" s="35" t="s">
        <v>18</v>
      </c>
      <c r="Q46" s="35" t="s">
        <v>12</v>
      </c>
      <c r="R46" s="83">
        <f t="shared" si="2"/>
        <v>2.4130000000000003</v>
      </c>
    </row>
    <row r="47" spans="1:18" x14ac:dyDescent="0.25">
      <c r="A47" s="35" t="s">
        <v>126</v>
      </c>
      <c r="B47" s="35" t="s">
        <v>34</v>
      </c>
      <c r="C47" s="35" t="s">
        <v>97</v>
      </c>
      <c r="D47" s="35" t="s">
        <v>7</v>
      </c>
      <c r="E47" s="35" t="s">
        <v>116</v>
      </c>
      <c r="F47" s="35" t="s">
        <v>38</v>
      </c>
      <c r="G47" s="35" t="s">
        <v>18</v>
      </c>
      <c r="H47" s="35" t="s">
        <v>12</v>
      </c>
      <c r="I47" s="46">
        <v>50</v>
      </c>
      <c r="J47" s="69">
        <f t="shared" si="0"/>
        <v>0.05</v>
      </c>
      <c r="K47" s="49">
        <v>74022</v>
      </c>
      <c r="L47" s="74">
        <f t="shared" si="1"/>
        <v>74.022000000000006</v>
      </c>
      <c r="M47" s="46">
        <v>0</v>
      </c>
      <c r="N47" s="46">
        <v>0</v>
      </c>
      <c r="O47" s="35" t="s">
        <v>18</v>
      </c>
      <c r="P47" s="35" t="s">
        <v>18</v>
      </c>
      <c r="Q47" s="35" t="s">
        <v>12</v>
      </c>
      <c r="R47" s="83">
        <f t="shared" si="2"/>
        <v>2.4130000000000003</v>
      </c>
    </row>
    <row r="48" spans="1:18" x14ac:dyDescent="0.25">
      <c r="A48" s="35" t="s">
        <v>126</v>
      </c>
      <c r="B48" s="35" t="s">
        <v>34</v>
      </c>
      <c r="C48" s="35" t="s">
        <v>98</v>
      </c>
      <c r="D48" s="35" t="s">
        <v>7</v>
      </c>
      <c r="E48" s="35" t="s">
        <v>116</v>
      </c>
      <c r="F48" s="35" t="s">
        <v>38</v>
      </c>
      <c r="G48" s="35" t="s">
        <v>18</v>
      </c>
      <c r="H48" s="35" t="s">
        <v>12</v>
      </c>
      <c r="I48" s="46">
        <v>43.2</v>
      </c>
      <c r="J48" s="69">
        <f t="shared" si="0"/>
        <v>4.3200000000000002E-2</v>
      </c>
      <c r="K48" s="49">
        <v>63955.08</v>
      </c>
      <c r="L48" s="74">
        <f t="shared" si="1"/>
        <v>63.955080000000002</v>
      </c>
      <c r="M48" s="46">
        <v>0</v>
      </c>
      <c r="N48" s="46">
        <v>0</v>
      </c>
      <c r="O48" s="35" t="s">
        <v>18</v>
      </c>
      <c r="P48" s="35" t="s">
        <v>18</v>
      </c>
      <c r="Q48" s="35" t="s">
        <v>12</v>
      </c>
      <c r="R48" s="83">
        <f t="shared" si="2"/>
        <v>2.4130000000000003</v>
      </c>
    </row>
    <row r="49" spans="1:18" x14ac:dyDescent="0.25">
      <c r="A49" s="35" t="s">
        <v>126</v>
      </c>
      <c r="B49" s="35" t="s">
        <v>34</v>
      </c>
      <c r="C49" s="35" t="s">
        <v>99</v>
      </c>
      <c r="D49" s="35" t="s">
        <v>7</v>
      </c>
      <c r="E49" s="35" t="s">
        <v>116</v>
      </c>
      <c r="F49" s="35" t="s">
        <v>38</v>
      </c>
      <c r="G49" s="35" t="s">
        <v>18</v>
      </c>
      <c r="H49" s="35" t="s">
        <v>12</v>
      </c>
      <c r="I49" s="46">
        <v>43.2</v>
      </c>
      <c r="J49" s="69">
        <f t="shared" si="0"/>
        <v>4.3200000000000002E-2</v>
      </c>
      <c r="K49" s="49">
        <v>63955</v>
      </c>
      <c r="L49" s="74">
        <f t="shared" si="1"/>
        <v>63.954999999999998</v>
      </c>
      <c r="M49" s="46">
        <v>0</v>
      </c>
      <c r="N49" s="46">
        <v>0</v>
      </c>
      <c r="O49" s="35" t="s">
        <v>18</v>
      </c>
      <c r="P49" s="35" t="s">
        <v>18</v>
      </c>
      <c r="Q49" s="35" t="s">
        <v>12</v>
      </c>
      <c r="R49" s="83">
        <f t="shared" si="2"/>
        <v>2.4130000000000003</v>
      </c>
    </row>
    <row r="50" spans="1:18" x14ac:dyDescent="0.25">
      <c r="A50" s="35" t="s">
        <v>126</v>
      </c>
      <c r="B50" s="35" t="s">
        <v>34</v>
      </c>
      <c r="C50" s="35" t="s">
        <v>100</v>
      </c>
      <c r="D50" s="35" t="s">
        <v>10</v>
      </c>
      <c r="E50" s="35" t="s">
        <v>57</v>
      </c>
      <c r="F50" s="35" t="s">
        <v>38</v>
      </c>
      <c r="G50" s="35" t="s">
        <v>18</v>
      </c>
      <c r="H50" s="35" t="s">
        <v>12</v>
      </c>
      <c r="I50" s="46">
        <v>200</v>
      </c>
      <c r="J50" s="69">
        <f t="shared" si="0"/>
        <v>0.2</v>
      </c>
      <c r="K50" s="49">
        <v>296088</v>
      </c>
      <c r="L50" s="74">
        <f t="shared" si="1"/>
        <v>296.08800000000002</v>
      </c>
      <c r="M50" s="46">
        <v>0</v>
      </c>
      <c r="N50" s="46">
        <v>0</v>
      </c>
      <c r="O50" s="35" t="s">
        <v>18</v>
      </c>
      <c r="P50" s="35" t="s">
        <v>18</v>
      </c>
      <c r="Q50" s="35" t="s">
        <v>12</v>
      </c>
      <c r="R50" s="83">
        <f t="shared" si="2"/>
        <v>2.4130000000000003</v>
      </c>
    </row>
    <row r="51" spans="1:18" x14ac:dyDescent="0.25">
      <c r="A51" s="35" t="s">
        <v>123</v>
      </c>
      <c r="B51" s="35" t="s">
        <v>34</v>
      </c>
      <c r="C51" s="35" t="s">
        <v>101</v>
      </c>
      <c r="D51" s="35" t="s">
        <v>10</v>
      </c>
      <c r="E51" s="35" t="s">
        <v>57</v>
      </c>
      <c r="F51" s="35" t="s">
        <v>38</v>
      </c>
      <c r="G51" s="35" t="s">
        <v>18</v>
      </c>
      <c r="H51" s="35" t="s">
        <v>12</v>
      </c>
      <c r="I51" s="46">
        <v>99.9</v>
      </c>
      <c r="J51" s="69">
        <f t="shared" si="0"/>
        <v>9.9900000000000003E-2</v>
      </c>
      <c r="K51" s="49">
        <v>147895.95600000001</v>
      </c>
      <c r="L51" s="74">
        <f t="shared" si="1"/>
        <v>147.89595600000001</v>
      </c>
      <c r="M51" s="46">
        <v>0</v>
      </c>
      <c r="N51" s="46">
        <v>0</v>
      </c>
      <c r="O51" s="35" t="s">
        <v>18</v>
      </c>
      <c r="P51" s="35" t="s">
        <v>18</v>
      </c>
      <c r="Q51" s="35" t="s">
        <v>12</v>
      </c>
      <c r="R51" s="83">
        <f t="shared" si="2"/>
        <v>2.4130000000000003</v>
      </c>
    </row>
    <row r="52" spans="1:18" x14ac:dyDescent="0.25">
      <c r="A52" s="35" t="s">
        <v>126</v>
      </c>
      <c r="B52" s="35" t="s">
        <v>34</v>
      </c>
      <c r="C52" s="35" t="s">
        <v>102</v>
      </c>
      <c r="D52" s="35" t="s">
        <v>10</v>
      </c>
      <c r="E52" s="35" t="s">
        <v>57</v>
      </c>
      <c r="F52" s="35" t="s">
        <v>38</v>
      </c>
      <c r="G52" s="35" t="s">
        <v>18</v>
      </c>
      <c r="H52" s="35" t="s">
        <v>12</v>
      </c>
      <c r="I52" s="46">
        <v>100</v>
      </c>
      <c r="J52" s="69">
        <f t="shared" si="0"/>
        <v>0.1</v>
      </c>
      <c r="K52" s="49">
        <v>148044</v>
      </c>
      <c r="L52" s="74">
        <f t="shared" si="1"/>
        <v>148.04400000000001</v>
      </c>
      <c r="M52" s="46">
        <v>0</v>
      </c>
      <c r="N52" s="46">
        <v>0</v>
      </c>
      <c r="O52" s="35" t="s">
        <v>18</v>
      </c>
      <c r="P52" s="35" t="s">
        <v>18</v>
      </c>
      <c r="Q52" s="35" t="s">
        <v>12</v>
      </c>
      <c r="R52" s="83">
        <f t="shared" si="2"/>
        <v>2.4130000000000003</v>
      </c>
    </row>
    <row r="53" spans="1:18" x14ac:dyDescent="0.25">
      <c r="A53" s="35" t="s">
        <v>126</v>
      </c>
      <c r="B53" s="35" t="s">
        <v>34</v>
      </c>
      <c r="C53" s="35" t="s">
        <v>103</v>
      </c>
      <c r="D53" s="35" t="s">
        <v>10</v>
      </c>
      <c r="E53" s="35" t="s">
        <v>57</v>
      </c>
      <c r="F53" s="35" t="s">
        <v>38</v>
      </c>
      <c r="G53" s="35" t="s">
        <v>18</v>
      </c>
      <c r="H53" s="35" t="s">
        <v>12</v>
      </c>
      <c r="I53" s="46">
        <v>100</v>
      </c>
      <c r="J53" s="69">
        <f t="shared" si="0"/>
        <v>0.1</v>
      </c>
      <c r="K53" s="49">
        <v>148044</v>
      </c>
      <c r="L53" s="74">
        <f t="shared" si="1"/>
        <v>148.04400000000001</v>
      </c>
      <c r="M53" s="46">
        <v>0</v>
      </c>
      <c r="N53" s="46">
        <v>0</v>
      </c>
      <c r="O53" s="35" t="s">
        <v>18</v>
      </c>
      <c r="P53" s="35" t="s">
        <v>18</v>
      </c>
      <c r="Q53" s="35" t="s">
        <v>12</v>
      </c>
      <c r="R53" s="83">
        <f t="shared" si="2"/>
        <v>2.4130000000000003</v>
      </c>
    </row>
    <row r="54" spans="1:18" x14ac:dyDescent="0.25">
      <c r="A54" s="35" t="s">
        <v>126</v>
      </c>
      <c r="B54" s="35" t="s">
        <v>34</v>
      </c>
      <c r="C54" s="35" t="s">
        <v>104</v>
      </c>
      <c r="D54" s="35" t="s">
        <v>7</v>
      </c>
      <c r="E54" s="35" t="s">
        <v>58</v>
      </c>
      <c r="F54" s="35" t="s">
        <v>38</v>
      </c>
      <c r="G54" s="35" t="s">
        <v>18</v>
      </c>
      <c r="H54" s="35" t="s">
        <v>12</v>
      </c>
      <c r="I54" s="46">
        <v>50</v>
      </c>
      <c r="J54" s="69">
        <f t="shared" si="0"/>
        <v>0.05</v>
      </c>
      <c r="K54" s="49">
        <v>54619</v>
      </c>
      <c r="L54" s="74">
        <f t="shared" si="1"/>
        <v>54.619</v>
      </c>
      <c r="M54" s="46">
        <v>0</v>
      </c>
      <c r="N54" s="46">
        <v>0</v>
      </c>
      <c r="O54" s="35" t="s">
        <v>18</v>
      </c>
      <c r="P54" s="35" t="s">
        <v>18</v>
      </c>
      <c r="Q54" s="35" t="s">
        <v>12</v>
      </c>
      <c r="R54" s="83">
        <f t="shared" si="2"/>
        <v>2.4130000000000003</v>
      </c>
    </row>
    <row r="55" spans="1:18" x14ac:dyDescent="0.25">
      <c r="A55" s="35" t="s">
        <v>126</v>
      </c>
      <c r="B55" s="35" t="s">
        <v>22</v>
      </c>
      <c r="C55" s="35" t="s">
        <v>105</v>
      </c>
      <c r="D55" s="35" t="s">
        <v>3</v>
      </c>
      <c r="E55" s="35" t="s">
        <v>117</v>
      </c>
      <c r="F55" s="35" t="s">
        <v>38</v>
      </c>
      <c r="G55" s="35" t="s">
        <v>18</v>
      </c>
      <c r="H55" s="35" t="s">
        <v>12</v>
      </c>
      <c r="I55" s="46">
        <v>5</v>
      </c>
      <c r="J55" s="69">
        <f t="shared" si="0"/>
        <v>5.0000000000000001E-3</v>
      </c>
      <c r="K55" s="49">
        <v>7402</v>
      </c>
      <c r="L55" s="74">
        <f t="shared" si="1"/>
        <v>7.4020000000000001</v>
      </c>
      <c r="M55" s="46">
        <v>0</v>
      </c>
      <c r="N55" s="46">
        <v>0</v>
      </c>
      <c r="O55" s="35" t="s">
        <v>18</v>
      </c>
      <c r="P55" s="35" t="s">
        <v>18</v>
      </c>
      <c r="Q55" s="35" t="s">
        <v>12</v>
      </c>
      <c r="R55" s="83">
        <f t="shared" si="2"/>
        <v>2.4130000000000003</v>
      </c>
    </row>
    <row r="56" spans="1:18" x14ac:dyDescent="0.25">
      <c r="A56" s="35" t="s">
        <v>126</v>
      </c>
      <c r="B56" s="35" t="s">
        <v>22</v>
      </c>
      <c r="C56" s="35" t="s">
        <v>106</v>
      </c>
      <c r="D56" s="35" t="s">
        <v>10</v>
      </c>
      <c r="E56" s="35" t="s">
        <v>57</v>
      </c>
      <c r="F56" s="35" t="s">
        <v>38</v>
      </c>
      <c r="G56" s="35" t="s">
        <v>18</v>
      </c>
      <c r="H56" s="35" t="s">
        <v>12</v>
      </c>
      <c r="I56" s="46">
        <v>33.299999999999997</v>
      </c>
      <c r="J56" s="69">
        <f t="shared" si="0"/>
        <v>3.3299999999999996E-2</v>
      </c>
      <c r="K56" s="49">
        <v>49298.652000000002</v>
      </c>
      <c r="L56" s="74">
        <f t="shared" si="1"/>
        <v>49.298652000000004</v>
      </c>
      <c r="M56" s="46">
        <v>0</v>
      </c>
      <c r="N56" s="46">
        <v>0</v>
      </c>
      <c r="O56" s="35" t="s">
        <v>18</v>
      </c>
      <c r="P56" s="35" t="s">
        <v>18</v>
      </c>
      <c r="Q56" s="35" t="s">
        <v>12</v>
      </c>
      <c r="R56" s="83">
        <f t="shared" si="2"/>
        <v>2.4130000000000003</v>
      </c>
    </row>
    <row r="57" spans="1:18" x14ac:dyDescent="0.25">
      <c r="A57" s="35" t="s">
        <v>123</v>
      </c>
      <c r="B57" s="35" t="s">
        <v>22</v>
      </c>
      <c r="C57" s="35" t="s">
        <v>107</v>
      </c>
      <c r="D57" s="35" t="s">
        <v>111</v>
      </c>
      <c r="E57" s="35" t="s">
        <v>57</v>
      </c>
      <c r="F57" s="35" t="s">
        <v>38</v>
      </c>
      <c r="G57" s="35" t="s">
        <v>18</v>
      </c>
      <c r="H57" s="35" t="s">
        <v>12</v>
      </c>
      <c r="I57" s="46">
        <v>86.4</v>
      </c>
      <c r="J57" s="69">
        <f t="shared" si="0"/>
        <v>8.6400000000000005E-2</v>
      </c>
      <c r="K57" s="49">
        <v>127910.016</v>
      </c>
      <c r="L57" s="74">
        <f t="shared" si="1"/>
        <v>127.910016</v>
      </c>
      <c r="M57" s="46">
        <v>0</v>
      </c>
      <c r="N57" s="46">
        <v>0</v>
      </c>
      <c r="O57" s="35" t="s">
        <v>18</v>
      </c>
      <c r="P57" s="35" t="s">
        <v>18</v>
      </c>
      <c r="Q57" s="35" t="s">
        <v>12</v>
      </c>
      <c r="R57" s="83">
        <f t="shared" si="2"/>
        <v>2.4130000000000003</v>
      </c>
    </row>
    <row r="58" spans="1:18" x14ac:dyDescent="0.25">
      <c r="A58" s="35" t="s">
        <v>126</v>
      </c>
      <c r="B58" s="35" t="s">
        <v>22</v>
      </c>
      <c r="C58" s="35" t="s">
        <v>108</v>
      </c>
      <c r="D58" s="35" t="s">
        <v>6</v>
      </c>
      <c r="E58" s="35" t="s">
        <v>37</v>
      </c>
      <c r="F58" s="35" t="s">
        <v>38</v>
      </c>
      <c r="G58" s="35" t="s">
        <v>18</v>
      </c>
      <c r="H58" s="35" t="s">
        <v>12</v>
      </c>
      <c r="I58" s="46">
        <v>187.5</v>
      </c>
      <c r="J58" s="69">
        <f t="shared" si="0"/>
        <v>0.1875</v>
      </c>
      <c r="K58" s="49">
        <v>227582.5</v>
      </c>
      <c r="L58" s="74">
        <f t="shared" si="1"/>
        <v>227.58250000000001</v>
      </c>
      <c r="M58" s="46">
        <v>0</v>
      </c>
      <c r="N58" s="46">
        <v>0</v>
      </c>
      <c r="O58" s="35" t="s">
        <v>18</v>
      </c>
      <c r="P58" s="35" t="s">
        <v>18</v>
      </c>
      <c r="Q58" s="35" t="s">
        <v>12</v>
      </c>
      <c r="R58" s="83">
        <f t="shared" si="2"/>
        <v>2.4130000000000003</v>
      </c>
    </row>
    <row r="59" spans="1:18" x14ac:dyDescent="0.25">
      <c r="A59" s="35" t="s">
        <v>126</v>
      </c>
      <c r="B59" s="35" t="s">
        <v>34</v>
      </c>
      <c r="C59" s="35" t="s">
        <v>109</v>
      </c>
      <c r="D59" s="35" t="s">
        <v>112</v>
      </c>
      <c r="E59" s="35" t="s">
        <v>57</v>
      </c>
      <c r="F59" s="35" t="s">
        <v>38</v>
      </c>
      <c r="G59" s="35" t="s">
        <v>18</v>
      </c>
      <c r="H59" s="35" t="s">
        <v>12</v>
      </c>
      <c r="I59" s="46">
        <v>122</v>
      </c>
      <c r="J59" s="69">
        <f t="shared" si="0"/>
        <v>0.122</v>
      </c>
      <c r="K59" s="49">
        <v>128784</v>
      </c>
      <c r="L59" s="74">
        <f t="shared" si="1"/>
        <v>128.78399999999999</v>
      </c>
      <c r="M59" s="46">
        <v>0</v>
      </c>
      <c r="N59" s="46">
        <v>0</v>
      </c>
      <c r="O59" s="35" t="s">
        <v>18</v>
      </c>
      <c r="P59" s="35" t="s">
        <v>18</v>
      </c>
      <c r="Q59" s="35" t="s">
        <v>12</v>
      </c>
      <c r="R59" s="83">
        <f t="shared" si="2"/>
        <v>2.4130000000000003</v>
      </c>
    </row>
    <row r="60" spans="1:18" x14ac:dyDescent="0.25">
      <c r="A60" s="35" t="s">
        <v>123</v>
      </c>
      <c r="B60" s="35" t="s">
        <v>34</v>
      </c>
      <c r="C60" s="35" t="s">
        <v>110</v>
      </c>
      <c r="D60" s="35" t="s">
        <v>7</v>
      </c>
      <c r="E60" s="35" t="s">
        <v>58</v>
      </c>
      <c r="F60" s="35" t="s">
        <v>38</v>
      </c>
      <c r="G60" s="35" t="s">
        <v>18</v>
      </c>
      <c r="H60" s="35" t="s">
        <v>12</v>
      </c>
      <c r="I60" s="46">
        <v>200</v>
      </c>
      <c r="J60" s="69">
        <f t="shared" si="0"/>
        <v>0.2</v>
      </c>
      <c r="K60" s="49">
        <v>296088</v>
      </c>
      <c r="L60" s="74">
        <f t="shared" si="1"/>
        <v>296.08800000000002</v>
      </c>
      <c r="M60" s="46">
        <v>0</v>
      </c>
      <c r="N60" s="46">
        <v>0</v>
      </c>
      <c r="O60" s="35" t="s">
        <v>18</v>
      </c>
      <c r="P60" s="35" t="s">
        <v>18</v>
      </c>
      <c r="Q60" s="35" t="s">
        <v>12</v>
      </c>
      <c r="R60" s="83">
        <f t="shared" si="2"/>
        <v>2.4130000000000003</v>
      </c>
    </row>
  </sheetData>
  <mergeCells count="3">
    <mergeCell ref="A2:R2"/>
    <mergeCell ref="A3:R3"/>
    <mergeCell ref="A4:R4"/>
  </mergeCells>
  <pageMargins left="0.32802083333333332" right="0.51" top="1.5" bottom="0.75" header="0.4" footer="0.3"/>
  <pageSetup paperSize="9" scale="38" fitToHeight="0" orientation="portrait" r:id="rId1"/>
  <headerFooter>
    <oddHeader>&amp;L&amp;"Arial Black,Regular"&amp;10The United Illuminating Company
Docket No. 21-08-03&amp;"-,Regular"&amp;11
&amp;C&amp;"Arial Black,Regular"&amp;10Order No. 18 UI Exhibit B1
&amp;R&amp;"Arial Black,Regular"&amp;10Page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B1 Low Emission</vt:lpstr>
      <vt:lpstr>Exhibit B2 Large Zero Emission</vt:lpstr>
      <vt:lpstr>Exhibit B3 Medium Zero Emission</vt:lpstr>
      <vt:lpstr>Exhibit B4 Small Zero Emission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 Miller</dc:creator>
  <cp:lastModifiedBy>DANIELLE SHTAB</cp:lastModifiedBy>
  <cp:lastPrinted>2020-12-31T16:23:43Z</cp:lastPrinted>
  <dcterms:created xsi:type="dcterms:W3CDTF">2019-10-29T21:05:37Z</dcterms:created>
  <dcterms:modified xsi:type="dcterms:W3CDTF">2022-09-22T16:53:48Z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624b1752-a977-4927-b9e6-e48a43684aee_Enabled">
    <vt:lpwstr>true</vt:lpwstr>
  </property>
  <property fmtid="{D5CDD505-2E9C-101B-9397-08002B2CF9AE}" pid="9" name="MSIP_Label_624b1752-a977-4927-b9e6-e48a43684aee_SetDate">
    <vt:lpwstr>2020-12-31T16:07:32Z</vt:lpwstr>
  </property>
  <property fmtid="{D5CDD505-2E9C-101B-9397-08002B2CF9AE}" pid="10" name="MSIP_Label_624b1752-a977-4927-b9e6-e48a43684aee_Method">
    <vt:lpwstr>Privileged</vt:lpwstr>
  </property>
  <property fmtid="{D5CDD505-2E9C-101B-9397-08002B2CF9AE}" pid="11" name="MSIP_Label_624b1752-a977-4927-b9e6-e48a43684aee_Name">
    <vt:lpwstr>Public</vt:lpwstr>
  </property>
  <property fmtid="{D5CDD505-2E9C-101B-9397-08002B2CF9AE}" pid="12" name="MSIP_Label_624b1752-a977-4927-b9e6-e48a43684aee_SiteId">
    <vt:lpwstr>031a09bc-a2bf-44df-888e-4e09355b7a24</vt:lpwstr>
  </property>
  <property fmtid="{D5CDD505-2E9C-101B-9397-08002B2CF9AE}" pid="13" name="MSIP_Label_624b1752-a977-4927-b9e6-e48a43684aee_ActionId">
    <vt:lpwstr>a7fb571e-b2a3-4b45-8c15-00006d8bc977</vt:lpwstr>
  </property>
</Properties>
</file>