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Power_Procurement\PA18-50 and 19-35 Implementation\21-08-03 Non Residential Net Metering\NRES Program Summary Quarterly Update\"/>
    </mc:Choice>
  </mc:AlternateContent>
  <xr:revisionPtr revIDLastSave="0" documentId="13_ncr:1_{681EE052-1910-4E84-88D6-85B1D8E6005B}" xr6:coauthVersionLast="47" xr6:coauthVersionMax="47" xr10:uidLastSave="{00000000-0000-0000-0000-000000000000}"/>
  <bookViews>
    <workbookView xWindow="-120" yWindow="-120" windowWidth="20730" windowHeight="11160" tabRatio="712" activeTab="4" xr2:uid="{00000000-000D-0000-FFFF-FFFF00000000}"/>
  </bookViews>
  <sheets>
    <sheet name="Low Emission" sheetId="2" r:id="rId1"/>
    <sheet name="Large Zero Emission" sheetId="3" r:id="rId2"/>
    <sheet name="Medium Zero Emission" sheetId="4" r:id="rId3"/>
    <sheet name="Small Zero Emission" sheetId="5" r:id="rId4"/>
    <sheet name="Production" sheetId="6" r:id="rId5"/>
  </sheets>
  <externalReferences>
    <externalReference r:id="rId6"/>
    <externalReference r:id="rId7"/>
  </externalReferences>
  <definedNames>
    <definedName name="_xlnm._FilterDatabase" localSheetId="3" hidden="1">'Small Zero Emission'!$A$12:$AO$113</definedName>
    <definedName name="DATA1">'[1]REC meters @ 3.28.2017'!$A$2:$A$144</definedName>
    <definedName name="DATA10">'[1]REC meters @ 3.28.2017'!$J$2:$J$144</definedName>
    <definedName name="DATA11">'[1]REC meters @ 3.28.2017'!$K$2:$K$144</definedName>
    <definedName name="DATA12">'[1]REC meters @ 3.28.2017'!$L$2:$L$144</definedName>
    <definedName name="DATA13">'[1]REC meters @ 3.28.2017'!$M$2:$M$144</definedName>
    <definedName name="DATA14">'[1]REC meters @ 3.28.2017'!$N$2:$N$144</definedName>
    <definedName name="DATA15">'[1]REC meters @ 3.28.2017'!$O$2:$O$144</definedName>
    <definedName name="DATA16">'[1]REC meters @ 3.28.2017'!$P$2:$P$144</definedName>
    <definedName name="DATA17">'[1]REC meters @ 3.28.2017'!$Q$2:$Q$144</definedName>
    <definedName name="DATA2">'[1]REC meters @ 3.28.2017'!$B$2:$B$144</definedName>
    <definedName name="DATA3">'[1]REC meters @ 3.28.2017'!$C$2:$C$144</definedName>
    <definedName name="DATA4">'[1]REC meters @ 3.28.2017'!$D$2:$D$144</definedName>
    <definedName name="DATA5">'[1]REC meters @ 3.28.2017'!$E$2:$E$144</definedName>
    <definedName name="DATA6">'[1]REC meters @ 3.28.2017'!$F$2:$F$144</definedName>
    <definedName name="DATA7">'[1]REC meters @ 3.28.2017'!$G$2:$G$144</definedName>
    <definedName name="DATA8">'[1]REC meters @ 3.28.2017'!$H$2:$H$144</definedName>
    <definedName name="DATA9">'[1]REC meters @ 3.28.2017'!$I$2:$I$144</definedName>
    <definedName name="NewConstr">'[2]Part IV'!$AG$3</definedName>
    <definedName name="TEST0">'[1]REC meters @ 3.28.2017'!$A$2:$Q$144</definedName>
    <definedName name="TESTHKEY">'[1]REC meters @ 3.28.2017'!$B$1:$Q$1</definedName>
    <definedName name="TESTKEYS">'[1]REC meters @ 3.28.2017'!$A$2:$A$144</definedName>
    <definedName name="TESTVKEY">'[1]REC meters @ 3.28.2017'!$A$1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5" l="1"/>
  <c r="AA7" i="5"/>
  <c r="U4" i="3"/>
  <c r="T4" i="4"/>
  <c r="AA4" i="5"/>
  <c r="U6" i="3"/>
  <c r="U4" i="2"/>
  <c r="U5" i="3" l="1"/>
  <c r="AA5" i="5" l="1"/>
</calcChain>
</file>

<file path=xl/sharedStrings.xml><?xml version="1.0" encoding="utf-8"?>
<sst xmlns="http://schemas.openxmlformats.org/spreadsheetml/2006/main" count="3468" uniqueCount="646">
  <si>
    <t>Project City/Town</t>
  </si>
  <si>
    <t>NEW HAVEN</t>
  </si>
  <si>
    <t>HAMDEN</t>
  </si>
  <si>
    <t>WEST HAVEN</t>
  </si>
  <si>
    <t>MILFORD</t>
  </si>
  <si>
    <t>BRIDGEPORT</t>
  </si>
  <si>
    <t>NORTH BRANFORD</t>
  </si>
  <si>
    <t>STRATFORD</t>
  </si>
  <si>
    <t>TRUMBULL</t>
  </si>
  <si>
    <t>SHELTON</t>
  </si>
  <si>
    <t>N/A</t>
  </si>
  <si>
    <t>No</t>
  </si>
  <si>
    <t>Technology</t>
  </si>
  <si>
    <t>Tariff Type
(Buy All/ Netting)</t>
  </si>
  <si>
    <t>Netting</t>
  </si>
  <si>
    <t>NE40287</t>
  </si>
  <si>
    <t>NE40288</t>
  </si>
  <si>
    <t>NORTH HAVEN</t>
  </si>
  <si>
    <t>GST-N</t>
  </si>
  <si>
    <t>GST-LRS</t>
  </si>
  <si>
    <t>Fuel Cell</t>
  </si>
  <si>
    <t>Estimated Annual Production (kWh)</t>
  </si>
  <si>
    <t>Estimated Annual Production (MWh)</t>
  </si>
  <si>
    <t>Yes</t>
  </si>
  <si>
    <t>Buy All</t>
  </si>
  <si>
    <t>BL40284</t>
  </si>
  <si>
    <t>BL40342</t>
  </si>
  <si>
    <t>New Construction</t>
  </si>
  <si>
    <t>Solar</t>
  </si>
  <si>
    <t>SAM Project?
(Yes/No)</t>
  </si>
  <si>
    <t>EAST HAVEN</t>
  </si>
  <si>
    <t>BM40274</t>
  </si>
  <si>
    <t>BM40291</t>
  </si>
  <si>
    <t>NM40285</t>
  </si>
  <si>
    <t>NM40286</t>
  </si>
  <si>
    <t>BM40283</t>
  </si>
  <si>
    <t>NM40290</t>
  </si>
  <si>
    <t>BM40282</t>
  </si>
  <si>
    <t>BM40275</t>
  </si>
  <si>
    <t>BM40343</t>
  </si>
  <si>
    <t>NM40407</t>
  </si>
  <si>
    <t>NM6994</t>
  </si>
  <si>
    <t>NM7021</t>
  </si>
  <si>
    <t>NM40289</t>
  </si>
  <si>
    <t>ORANGE</t>
  </si>
  <si>
    <t>ANSONIA</t>
  </si>
  <si>
    <t>GST-SS</t>
  </si>
  <si>
    <t>GS-SS</t>
  </si>
  <si>
    <t>BS40184</t>
  </si>
  <si>
    <t>BS40167</t>
  </si>
  <si>
    <t>BS40178</t>
  </si>
  <si>
    <t>BS40175</t>
  </si>
  <si>
    <t>NS40185</t>
  </si>
  <si>
    <t>NS40173</t>
  </si>
  <si>
    <t>NS6685</t>
  </si>
  <si>
    <t>BS40183</t>
  </si>
  <si>
    <t>NS6621</t>
  </si>
  <si>
    <t>NS6661</t>
  </si>
  <si>
    <t>BS6703</t>
  </si>
  <si>
    <t>NS6680</t>
  </si>
  <si>
    <t>BS6703A</t>
  </si>
  <si>
    <t>BS40182</t>
  </si>
  <si>
    <t>BS40174</t>
  </si>
  <si>
    <t>NS40168</t>
  </si>
  <si>
    <t>NS6664A</t>
  </si>
  <si>
    <t>NS6666</t>
  </si>
  <si>
    <t>NS6659</t>
  </si>
  <si>
    <t>BS40269</t>
  </si>
  <si>
    <t>NS40192</t>
  </si>
  <si>
    <t>NS6663A</t>
  </si>
  <si>
    <t>NS6667</t>
  </si>
  <si>
    <t>NS40170</t>
  </si>
  <si>
    <t>BS40180</t>
  </si>
  <si>
    <t>NS40252</t>
  </si>
  <si>
    <t>NS40169</t>
  </si>
  <si>
    <t>NS40181</t>
  </si>
  <si>
    <t>NS40171</t>
  </si>
  <si>
    <t>BS40177</t>
  </si>
  <si>
    <t>NS40172</t>
  </si>
  <si>
    <t>NS40193</t>
  </si>
  <si>
    <t>BS40179</t>
  </si>
  <si>
    <t>NS6663</t>
  </si>
  <si>
    <t>NS6664</t>
  </si>
  <si>
    <t>BS40186</t>
  </si>
  <si>
    <t>NS40189</t>
  </si>
  <si>
    <t>BS40194</t>
  </si>
  <si>
    <t>BS40195</t>
  </si>
  <si>
    <t>BS40196</t>
  </si>
  <si>
    <t>BS40188</t>
  </si>
  <si>
    <t>BS40204</t>
  </si>
  <si>
    <t>BS40198</t>
  </si>
  <si>
    <t>BS40199</t>
  </si>
  <si>
    <t>BS40235</t>
  </si>
  <si>
    <t>NS40239</t>
  </si>
  <si>
    <t>NS40251</t>
  </si>
  <si>
    <t>NS6964</t>
  </si>
  <si>
    <t>NS40278</t>
  </si>
  <si>
    <t>BS7017</t>
  </si>
  <si>
    <t>BS7022</t>
  </si>
  <si>
    <t>FAIRFIELD</t>
  </si>
  <si>
    <t>DERBY</t>
  </si>
  <si>
    <t>LPT-SS</t>
  </si>
  <si>
    <t>RT</t>
  </si>
  <si>
    <t>GSD</t>
  </si>
  <si>
    <t>R</t>
  </si>
  <si>
    <t>GSN</t>
  </si>
  <si>
    <t>Status</t>
  </si>
  <si>
    <t>Selected</t>
  </si>
  <si>
    <t>Disqualified</t>
  </si>
  <si>
    <t>Withdrawn</t>
  </si>
  <si>
    <t>Declined</t>
  </si>
  <si>
    <t>Not Selected</t>
  </si>
  <si>
    <t>Project Number</t>
  </si>
  <si>
    <t>System Size (kW AC)</t>
  </si>
  <si>
    <t>System Size (MW AC)</t>
  </si>
  <si>
    <t>Non-Binding Anticipated In-Service Date</t>
  </si>
  <si>
    <t>Bid Preference (If Applicable)</t>
  </si>
  <si>
    <t>Distressed Municipality</t>
  </si>
  <si>
    <t>None</t>
  </si>
  <si>
    <t>Located at SCEF Site?</t>
  </si>
  <si>
    <t>Located at LREC/ZREC Site?</t>
  </si>
  <si>
    <t>MWs Allocated</t>
  </si>
  <si>
    <t>Brownfield</t>
  </si>
  <si>
    <t>Anticipated Load for Electric Vehicles (kW)</t>
  </si>
  <si>
    <t>Anticipated Load for Fuel Switching (kW)</t>
  </si>
  <si>
    <t>Low Emission Category</t>
  </si>
  <si>
    <t>Unallocated MW</t>
  </si>
  <si>
    <t>Allocated, but Unused MW</t>
  </si>
  <si>
    <t>In-Service MW</t>
  </si>
  <si>
    <t>Large Zero Emission Category</t>
  </si>
  <si>
    <t>Medium Zero Emission Category</t>
  </si>
  <si>
    <t>Total Allocated MW</t>
  </si>
  <si>
    <t>Small Zero Emission Category</t>
  </si>
  <si>
    <t>Actual In-Service Date</t>
  </si>
  <si>
    <t>Allocated, but Unused MWs</t>
  </si>
  <si>
    <t>Monetary Bill Credit %
(Buy All Only)</t>
  </si>
  <si>
    <t>Quarterly Payment %
(Buy All Only)</t>
  </si>
  <si>
    <t>Tariff Payment Beneficiary Elected? (Yes/No)</t>
  </si>
  <si>
    <t>Tariff Payment Beneficiary Name</t>
  </si>
  <si>
    <t>Bid Price
(Buy-All Only)</t>
  </si>
  <si>
    <t>Purchase Price for RECs (Netting Only)</t>
  </si>
  <si>
    <t>Energy Compensation (Netting Only)</t>
  </si>
  <si>
    <t xml:space="preserve">Total Bid Price
($/MWh) </t>
  </si>
  <si>
    <t>Evaluated Total Bid Price
($/MWh)</t>
  </si>
  <si>
    <t>Estimated Annual Value ($)</t>
  </si>
  <si>
    <t>Estimated 20-Year Value ($)</t>
  </si>
  <si>
    <t>Earthlight Technologies, LLC</t>
  </si>
  <si>
    <t>Dawn Pascarella</t>
  </si>
  <si>
    <t>Advanced Energy Efficiences, LLC</t>
  </si>
  <si>
    <t>Tag Electric, LLC</t>
  </si>
  <si>
    <t>Green Earth Roofing Solutions LLC</t>
  </si>
  <si>
    <t>Citrine Power LLC</t>
  </si>
  <si>
    <t>Lynn Greenberg</t>
  </si>
  <si>
    <t>Mensar LLC</t>
  </si>
  <si>
    <t>Ecogy Solar LLC</t>
  </si>
  <si>
    <t>Trefoil Park Properties LLC</t>
  </si>
  <si>
    <t>Solomon Energy 2.0 LLC</t>
  </si>
  <si>
    <t>Turnpike Shopping Center LLC</t>
  </si>
  <si>
    <t>Customer</t>
  </si>
  <si>
    <t xml:space="preserve">M D C INVESTMT PROP XI </t>
  </si>
  <si>
    <t xml:space="preserve">1148 WILLIAM ST PRTSHP </t>
  </si>
  <si>
    <t>100 SOUTH SHORE DRIVE LLC</t>
  </si>
  <si>
    <t>Area Cooperative Educational Services</t>
  </si>
  <si>
    <t>HELP Development</t>
  </si>
  <si>
    <t>TENNIS CLUB OF TRUMBULL</t>
  </si>
  <si>
    <t xml:space="preserve">CITY OF ANSONIA </t>
  </si>
  <si>
    <t xml:space="preserve">TREFOIL PARK PROPERTIES, LLC </t>
  </si>
  <si>
    <t>Steve Lopes</t>
  </si>
  <si>
    <t xml:space="preserve">ST ANTHONYS CHURCH </t>
  </si>
  <si>
    <t>ACES</t>
  </si>
  <si>
    <t xml:space="preserve">PRECISION METAL PROD </t>
  </si>
  <si>
    <t xml:space="preserve">LIVING WORD MINISTRIES </t>
  </si>
  <si>
    <t>Grzegorz Czaja</t>
  </si>
  <si>
    <t xml:space="preserve">PROJECT SERVICE LLC </t>
  </si>
  <si>
    <t>Bostwick Avenue Associates LLC</t>
  </si>
  <si>
    <t xml:space="preserve">HEMINGWAY RENTAL ASSOCIATES LLC </t>
  </si>
  <si>
    <t>SARTRON ,LLC</t>
  </si>
  <si>
    <t xml:space="preserve">LEX PRODUCTS </t>
  </si>
  <si>
    <t xml:space="preserve">30 NUTMEG DR ASSOC LLC </t>
  </si>
  <si>
    <t xml:space="preserve">OCEAN STATE JOB LOT </t>
  </si>
  <si>
    <t xml:space="preserve">PLATT </t>
  </si>
  <si>
    <t xml:space="preserve"> DOWNTOWN WEST LLC</t>
  </si>
  <si>
    <t xml:space="preserve">EAST END REDEVELOPMENT LLC </t>
  </si>
  <si>
    <t xml:space="preserve">DOWNTOWN WEST GATE APTS LIMITED PARTNERS </t>
  </si>
  <si>
    <t>SUN PRODUCTS CORP</t>
  </si>
  <si>
    <t xml:space="preserve">TOWN OF TRUMBULL </t>
  </si>
  <si>
    <t>TOWN OF TRUMBULL DEPT 001 TOWN HALL</t>
  </si>
  <si>
    <t>TOWN OF TRUMBULL DEPT 009 LIBRARY</t>
  </si>
  <si>
    <t xml:space="preserve">GUNTHERS HOME'S INC </t>
  </si>
  <si>
    <t xml:space="preserve">WESTVILLE COMMUNITY NURSERY SCHOOL </t>
  </si>
  <si>
    <t xml:space="preserve">ST CATHERINE CHURCH </t>
  </si>
  <si>
    <t xml:space="preserve">PARTY CITY CORP </t>
  </si>
  <si>
    <t>Dan Perkins Subaru</t>
  </si>
  <si>
    <t xml:space="preserve">SOCCER &amp; RUGBY IMPORTS </t>
  </si>
  <si>
    <t xml:space="preserve">LIFE BRIDGE COMMUNITY SERVICES, INC </t>
  </si>
  <si>
    <t>Site Address</t>
  </si>
  <si>
    <t>1 Waterview Drive</t>
  </si>
  <si>
    <t>25 Lindeman Drive</t>
  </si>
  <si>
    <t>100 S Shore Dr HM</t>
  </si>
  <si>
    <t>350 State Street</t>
  </si>
  <si>
    <t>340 Dixwell Avenue</t>
  </si>
  <si>
    <t>61 Monroe Turnpike</t>
  </si>
  <si>
    <t>30 West Main Street</t>
  </si>
  <si>
    <t>204 Spring Hill Road</t>
  </si>
  <si>
    <t>835 Mix Avenue</t>
  </si>
  <si>
    <t>905 Mix Avenue</t>
  </si>
  <si>
    <t>145 South Pine Creek Road</t>
  </si>
  <si>
    <t>126 Monroe Turnpike</t>
  </si>
  <si>
    <t>130 Leeder Hill Drive</t>
  </si>
  <si>
    <t>307 Pepes Farm Road</t>
  </si>
  <si>
    <t>955 Mix Avenue</t>
  </si>
  <si>
    <t>975 Mix Avenue</t>
  </si>
  <si>
    <t>865 Mix Avenue</t>
  </si>
  <si>
    <t>225 Meloy Road</t>
  </si>
  <si>
    <t>225 Taft Avenue</t>
  </si>
  <si>
    <t>925 Mix Avenue</t>
  </si>
  <si>
    <t>2405 Whitney Avenue</t>
  </si>
  <si>
    <t>4 Connecticut Turnpike West</t>
  </si>
  <si>
    <t>555 Bostwick Avenue</t>
  </si>
  <si>
    <t>365 Hemingway Avenue</t>
  </si>
  <si>
    <t>3 Connecticut Turnpike</t>
  </si>
  <si>
    <t>10 White Wood Lane</t>
  </si>
  <si>
    <t>1 Connecticut Turnpike East</t>
  </si>
  <si>
    <t>11 Forest Parkway</t>
  </si>
  <si>
    <t>2 Connecticut Turnpike West</t>
  </si>
  <si>
    <t>2 Skiff Street</t>
  </si>
  <si>
    <t>30 Nutmeg Drive</t>
  </si>
  <si>
    <t>401 Boston Post Road</t>
  </si>
  <si>
    <t xml:space="preserve">70 Stoddard Avenue </t>
  </si>
  <si>
    <t>273 West Avenue</t>
  </si>
  <si>
    <t>30 Freeman Street</t>
  </si>
  <si>
    <t>515 West Avenue</t>
  </si>
  <si>
    <t>30 Trefoil Drive</t>
  </si>
  <si>
    <t>158 Edison Road</t>
  </si>
  <si>
    <t>5866 Main Street</t>
  </si>
  <si>
    <t>33 Quality Street</t>
  </si>
  <si>
    <t>55 Randall Avenue</t>
  </si>
  <si>
    <t>3 Tour Avenue</t>
  </si>
  <si>
    <t>210 Shelton Road</t>
  </si>
  <si>
    <t>1997 Black Rock Turnpike</t>
  </si>
  <si>
    <t>163 Boston Post Road</t>
  </si>
  <si>
    <t>5 Coon Hollow Road</t>
  </si>
  <si>
    <t>1346 Fairfield Avenue</t>
  </si>
  <si>
    <t xml:space="preserve">NEW ENGLAND NON-WOVEN </t>
  </si>
  <si>
    <t>283 Dogburn Road</t>
  </si>
  <si>
    <t xml:space="preserve">DISTRICT NHV LLC </t>
  </si>
  <si>
    <t>470 James Street</t>
  </si>
  <si>
    <t>CITY OF WEST HAVEN DEPT 005 LIGHTING PARK DEPT</t>
  </si>
  <si>
    <t>355 Main Street</t>
  </si>
  <si>
    <t>200 Saw Mill Road</t>
  </si>
  <si>
    <t>IPPsolar Evergreen LLC</t>
  </si>
  <si>
    <t>858-902 Bridgeport Avenue</t>
  </si>
  <si>
    <t>TOWN OF STRATFORD DEPT 022 BIRDSEYE MUNI COMPLEX</t>
  </si>
  <si>
    <t>470 Birdseye Street</t>
  </si>
  <si>
    <t>550-560 Boston Post Road</t>
  </si>
  <si>
    <t>NORTH HAVEN BD ED DEPT 001 NORTH HAVEN BOARD OF ED</t>
  </si>
  <si>
    <t>141 Fitch Street</t>
  </si>
  <si>
    <t>432 East Main Street</t>
  </si>
  <si>
    <t xml:space="preserve">SMM NEW ENGLAND CORP </t>
  </si>
  <si>
    <t>234 Universal Drive</t>
  </si>
  <si>
    <t>Citrine Power</t>
  </si>
  <si>
    <t>CSW LLC</t>
  </si>
  <si>
    <t>SHF Partners LP</t>
  </si>
  <si>
    <t>Housatonic Comm College</t>
  </si>
  <si>
    <t>900 Lafayette Boulevard</t>
  </si>
  <si>
    <t>Covidien LP</t>
  </si>
  <si>
    <t>195 McDermott Road</t>
  </si>
  <si>
    <t>Year 1 Unallocated Large MW</t>
  </si>
  <si>
    <t>BS43220</t>
  </si>
  <si>
    <t>BS43221</t>
  </si>
  <si>
    <t>BS43222</t>
  </si>
  <si>
    <t>BS43223</t>
  </si>
  <si>
    <t>BS43224</t>
  </si>
  <si>
    <t>BS43225</t>
  </si>
  <si>
    <t>NS43227</t>
  </si>
  <si>
    <t>BS43234</t>
  </si>
  <si>
    <t>BS43241</t>
  </si>
  <si>
    <t>DER-43242</t>
  </si>
  <si>
    <t>NS43250</t>
  </si>
  <si>
    <t>NS43253</t>
  </si>
  <si>
    <t>BS43226</t>
  </si>
  <si>
    <t>BS43228</t>
  </si>
  <si>
    <t>BS43229</t>
  </si>
  <si>
    <t>NS43231</t>
  </si>
  <si>
    <t>NS43233</t>
  </si>
  <si>
    <t>NS43237</t>
  </si>
  <si>
    <t>BS43276</t>
  </si>
  <si>
    <t>BS43230</t>
  </si>
  <si>
    <t>BS43236</t>
  </si>
  <si>
    <t>BS43240</t>
  </si>
  <si>
    <t>BS43243</t>
  </si>
  <si>
    <t>BS43245</t>
  </si>
  <si>
    <t>BS43246</t>
  </si>
  <si>
    <t>BS43247</t>
  </si>
  <si>
    <t>BS43249</t>
  </si>
  <si>
    <t>BS43251</t>
  </si>
  <si>
    <t>BS43252</t>
  </si>
  <si>
    <t>BS43255</t>
  </si>
  <si>
    <t>NS43257</t>
  </si>
  <si>
    <t>NS43258</t>
  </si>
  <si>
    <t>NS43259</t>
  </si>
  <si>
    <t>BS43260</t>
  </si>
  <si>
    <t>BS43261</t>
  </si>
  <si>
    <t>BS43232</t>
  </si>
  <si>
    <t>BS43238</t>
  </si>
  <si>
    <t>NS43248</t>
  </si>
  <si>
    <t>NS43295</t>
  </si>
  <si>
    <t>DER-43446</t>
  </si>
  <si>
    <t>NS43571</t>
  </si>
  <si>
    <t>NS43572</t>
  </si>
  <si>
    <t>BS43559</t>
  </si>
  <si>
    <t>NS44141</t>
  </si>
  <si>
    <t>NS44170</t>
  </si>
  <si>
    <t>BS44171</t>
  </si>
  <si>
    <t>NS44202</t>
  </si>
  <si>
    <t>NS44203</t>
  </si>
  <si>
    <t>NS44217</t>
  </si>
  <si>
    <t>Gunther Home's INC</t>
  </si>
  <si>
    <t>Rich Cuomo</t>
  </si>
  <si>
    <t>Elm City Industrial Properties, Inc</t>
  </si>
  <si>
    <t>Stratford Center LLC</t>
  </si>
  <si>
    <t>Bead Industries Inc</t>
  </si>
  <si>
    <t>Ismail Alptekin</t>
  </si>
  <si>
    <t>Free Methodist Church</t>
  </si>
  <si>
    <t>ORAL &amp; MAXILLOFACIAL SURGEONS OF</t>
  </si>
  <si>
    <t>COLONIAL COATINGS CORP</t>
  </si>
  <si>
    <t>Alloy Engineering Co</t>
  </si>
  <si>
    <t>C A White Inc</t>
  </si>
  <si>
    <t>SROA SOLAR LLC</t>
  </si>
  <si>
    <t>Bronson Meadows LLC</t>
  </si>
  <si>
    <t>Dan Perkins Subaru Inc</t>
  </si>
  <si>
    <t>PackEdge</t>
  </si>
  <si>
    <t>OCEAN STATE JOB LOT</t>
  </si>
  <si>
    <t>PUTNAM PLACE IMPROVEME</t>
  </si>
  <si>
    <t>Putnam Place Improveme</t>
  </si>
  <si>
    <t>ORANGE IMP PRTNSHP LLC</t>
  </si>
  <si>
    <t>ORANGE IMP PRTNSHIP LLC</t>
  </si>
  <si>
    <t>Russell Partition</t>
  </si>
  <si>
    <t>HUPACO RETAIL PACK COR</t>
  </si>
  <si>
    <t>HUPACO RETAIL PACK COR BCK WHS</t>
  </si>
  <si>
    <t>MICHAEL CARRANO</t>
  </si>
  <si>
    <t>250 5th Street LLC</t>
  </si>
  <si>
    <t>WR River, LLC</t>
  </si>
  <si>
    <t>Stratford Steel</t>
  </si>
  <si>
    <t>Alpha 1313 CT LLC</t>
  </si>
  <si>
    <t>Fairfield Community Theater LLC.</t>
  </si>
  <si>
    <t>44 OLIVE LH LP FP</t>
  </si>
  <si>
    <t>WINDSOR OAKS INC</t>
  </si>
  <si>
    <t>Raymour &amp; Flanigan</t>
  </si>
  <si>
    <t>Dodge 27 LLC</t>
  </si>
  <si>
    <t>Terry Jones</t>
  </si>
  <si>
    <t>A C E S</t>
  </si>
  <si>
    <t>FRIENDS CENTER FOR CHI</t>
  </si>
  <si>
    <t>SMM NEW ENGLAND CORP SHEAR</t>
  </si>
  <si>
    <t>ACES WHITNEY NORTH</t>
  </si>
  <si>
    <t>ACCESS WHITNEY EAST</t>
  </si>
  <si>
    <t>Overshores Brewing Co.</t>
  </si>
  <si>
    <t>55 Randall Ave</t>
  </si>
  <si>
    <t>50 Ives Pl.</t>
  </si>
  <si>
    <t>110 Republic Drive</t>
  </si>
  <si>
    <t>360 Sackett Point Road</t>
  </si>
  <si>
    <t>1100 Barnum Ave</t>
  </si>
  <si>
    <t>11 Cascade Blvd</t>
  </si>
  <si>
    <t>2875 Main St</t>
  </si>
  <si>
    <t>585 E Main St</t>
  </si>
  <si>
    <t>130 Gregory St</t>
  </si>
  <si>
    <t>708 BOSTON POST RD.</t>
  </si>
  <si>
    <t>66 ERNA AVE</t>
  </si>
  <si>
    <t>224 Dekalb Avenue</t>
  </si>
  <si>
    <t>1215 Chapel St</t>
  </si>
  <si>
    <t>86 Pershing Drive</t>
  </si>
  <si>
    <t>2644 Bronson Rd</t>
  </si>
  <si>
    <t>100 Sanford</t>
  </si>
  <si>
    <t>401 Boston Post Rd</t>
  </si>
  <si>
    <t>1245 Dixwell Ave</t>
  </si>
  <si>
    <t>80-108 Boston Post Rd</t>
  </si>
  <si>
    <t>81 Boston Post Rd</t>
  </si>
  <si>
    <t>92 BOSTON POST RD</t>
  </si>
  <si>
    <t>88 BOSTON POST RD</t>
  </si>
  <si>
    <t>20 Dodge Ave</t>
  </si>
  <si>
    <t>1341 W. Broad Street</t>
  </si>
  <si>
    <t>1130 Sherman Ave</t>
  </si>
  <si>
    <t>250 5th Street</t>
  </si>
  <si>
    <t>261 River Street</t>
  </si>
  <si>
    <t>214 Benton St</t>
  </si>
  <si>
    <t>1313 Connecticut Ave</t>
  </si>
  <si>
    <t>1410 Post Rd D</t>
  </si>
  <si>
    <t>87 Union St.</t>
  </si>
  <si>
    <t>310 Dyer St.</t>
  </si>
  <si>
    <t>70 Universal Dr</t>
  </si>
  <si>
    <t>538 Boston Post Road</t>
  </si>
  <si>
    <t>49 Dodge Ave</t>
  </si>
  <si>
    <t>606 Walnut Tree Hill Road</t>
  </si>
  <si>
    <t>205 Skiff St</t>
  </si>
  <si>
    <t>25 Flint Street</t>
  </si>
  <si>
    <t>808 Washington Ave</t>
  </si>
  <si>
    <t>261 Skiff St</t>
  </si>
  <si>
    <t>250 Bradley St</t>
  </si>
  <si>
    <t>Bridgeport</t>
  </si>
  <si>
    <t>New Haven</t>
  </si>
  <si>
    <t>North Haven</t>
  </si>
  <si>
    <t>Stratford</t>
  </si>
  <si>
    <t>Milford</t>
  </si>
  <si>
    <t>Derby</t>
  </si>
  <si>
    <t>Fairfield</t>
  </si>
  <si>
    <t>Hamden</t>
  </si>
  <si>
    <t>Orange</t>
  </si>
  <si>
    <t>Shelton</t>
  </si>
  <si>
    <t>East Haven</t>
  </si>
  <si>
    <t>Telos Clean Energy, LLC</t>
  </si>
  <si>
    <t>Schaffer Associates, LLC</t>
  </si>
  <si>
    <t>Ecogy Energy CT XIX LLC</t>
  </si>
  <si>
    <t>Blue Sky Utility, LLC</t>
  </si>
  <si>
    <t>NM43637</t>
  </si>
  <si>
    <t>BM43624</t>
  </si>
  <si>
    <t>BM43645</t>
  </si>
  <si>
    <t>BM43646</t>
  </si>
  <si>
    <t>BM43641</t>
  </si>
  <si>
    <t>NM43662</t>
  </si>
  <si>
    <t>NM43665</t>
  </si>
  <si>
    <t>BM43664</t>
  </si>
  <si>
    <t>BM43627</t>
  </si>
  <si>
    <t>BM43650</t>
  </si>
  <si>
    <t>NM43610</t>
  </si>
  <si>
    <t>NM43659</t>
  </si>
  <si>
    <t>BM43622</t>
  </si>
  <si>
    <t>BM43663</t>
  </si>
  <si>
    <t>BM43635</t>
  </si>
  <si>
    <t>BM43558</t>
  </si>
  <si>
    <t>BM43660</t>
  </si>
  <si>
    <t>Ikea LLC.</t>
  </si>
  <si>
    <t>Davis Hill Development LLC</t>
  </si>
  <si>
    <t>WR CT AVENUE, LLC</t>
  </si>
  <si>
    <t>MILDFORD HOLDINGS LLC</t>
  </si>
  <si>
    <t>New Haven Parking Authority</t>
  </si>
  <si>
    <t>Bender Plumbing Supply</t>
  </si>
  <si>
    <t>Jaigantic St LLC</t>
  </si>
  <si>
    <t>Clover Ridge LLC</t>
  </si>
  <si>
    <t>East Haven Bd of Ed</t>
  </si>
  <si>
    <t>SP Residential I, LLC</t>
  </si>
  <si>
    <t>Skyview Ventures LLC</t>
  </si>
  <si>
    <t>City of West Haven</t>
  </si>
  <si>
    <t>Derby Improvements LLC</t>
  </si>
  <si>
    <t>Dodge Estates LLC</t>
  </si>
  <si>
    <t>Bic Drive Solar Project 2023, LLC</t>
  </si>
  <si>
    <t>450 Sargent Dr</t>
  </si>
  <si>
    <t>65 Trap Falls Rd</t>
  </si>
  <si>
    <t>1069 Connecticut Avenue</t>
  </si>
  <si>
    <t>1085 Connecticut Avenue</t>
  </si>
  <si>
    <t>80 Wampus Lane</t>
  </si>
  <si>
    <t>213 Crown St</t>
  </si>
  <si>
    <t>270 St Street</t>
  </si>
  <si>
    <t>580 Grand Ave</t>
  </si>
  <si>
    <t>25 James Street</t>
  </si>
  <si>
    <t>410 Denslow Hill Rd</t>
  </si>
  <si>
    <t>35 Wheelbarrow Lane</t>
  </si>
  <si>
    <t>137 East Main St</t>
  </si>
  <si>
    <t>237 Saw Mill Rd</t>
  </si>
  <si>
    <t>91 Bull Hill Lane</t>
  </si>
  <si>
    <t>656 New Haven Ave</t>
  </si>
  <si>
    <t>57 Dodge Ave</t>
  </si>
  <si>
    <t>500 Bic Dr</t>
  </si>
  <si>
    <t>West Haven</t>
  </si>
  <si>
    <t>Solar Dual Axis</t>
  </si>
  <si>
    <t>Solar Fixed Tilt</t>
  </si>
  <si>
    <t>Solar Single Axis</t>
  </si>
  <si>
    <t>Solar Carport/Canopy</t>
  </si>
  <si>
    <t>500 Solar, LLC</t>
  </si>
  <si>
    <t>580 Grand Avenue LLC</t>
  </si>
  <si>
    <t>Compas LLC</t>
  </si>
  <si>
    <t>LSE Libra LLC</t>
  </si>
  <si>
    <t>CT Greenbank</t>
  </si>
  <si>
    <t>Greenskies Clean Energy LLC</t>
  </si>
  <si>
    <t>Distributed Solar Projects, LLC.</t>
  </si>
  <si>
    <t>BL43623</t>
  </si>
  <si>
    <t>BL43625</t>
  </si>
  <si>
    <t>181 Marsh Hill Rd</t>
  </si>
  <si>
    <t>975 Lordship Blvd</t>
  </si>
  <si>
    <t>Vineyard Sky Farms Corp</t>
  </si>
  <si>
    <t xml:space="preserve">MDC MILFORD ASSOCIATES LLC </t>
  </si>
  <si>
    <t>197 Borrelli Road</t>
  </si>
  <si>
    <t>500 Bic Drive</t>
  </si>
  <si>
    <t>Buy-All</t>
  </si>
  <si>
    <t>DER-44201*</t>
  </si>
  <si>
    <t xml:space="preserve">GST-N </t>
  </si>
  <si>
    <t>*Remaining Unallocated Large Zero MW was rolled to the Medium Zero Emission Category in Year 1</t>
  </si>
  <si>
    <t>Year 1-2 MW Allocation</t>
  </si>
  <si>
    <t>*2.5 Unallocated MW was rolled to the Medium Zero Emission Category in Year 1</t>
  </si>
  <si>
    <t>Year 1-2 Small MW Allocation</t>
  </si>
  <si>
    <t>RFP Year</t>
  </si>
  <si>
    <t>Year 1</t>
  </si>
  <si>
    <t>Year 2 February</t>
  </si>
  <si>
    <t xml:space="preserve">Bidder Name </t>
  </si>
  <si>
    <t>Project Owner (If Different than Customer)</t>
  </si>
  <si>
    <t xml:space="preserve">Owner of Project Site </t>
  </si>
  <si>
    <t>Rate Class 
(If New Construction Rate GST-SS for Bid Evaluation)</t>
  </si>
  <si>
    <t>Estimated Tariff Term Production (MWh)</t>
  </si>
  <si>
    <t xml:space="preserve">Installed Cost </t>
  </si>
  <si>
    <t>In-Service MWs</t>
  </si>
  <si>
    <t>Earthlight Technologies LLC</t>
  </si>
  <si>
    <t>1148 William  ST Partnership, LLC</t>
  </si>
  <si>
    <t xml:space="preserve">Efficient Lighting Consultants </t>
  </si>
  <si>
    <t>Advanced Energy Efficiencies, LLC</t>
  </si>
  <si>
    <t>Sunrise Solar Consulting LLC</t>
  </si>
  <si>
    <t>Johnson Controls</t>
  </si>
  <si>
    <t>Earthlight Technologies</t>
  </si>
  <si>
    <t>Chestnut South, LLC</t>
  </si>
  <si>
    <t>Mix Ave, LLC</t>
  </si>
  <si>
    <t>Peregrine Renewable Energy, LLC</t>
  </si>
  <si>
    <t>Chestnut Hill South, LLC</t>
  </si>
  <si>
    <t>Taft LLC</t>
  </si>
  <si>
    <t>Whitney Towers, LLC</t>
  </si>
  <si>
    <t>64 Solar LLC</t>
  </si>
  <si>
    <t>Greenleaf Energy Solutions</t>
  </si>
  <si>
    <t>Chestnut Hill East, LLC</t>
  </si>
  <si>
    <t>West Avenue Partners</t>
  </si>
  <si>
    <t>Sunlight Solar Energy</t>
  </si>
  <si>
    <t>AEC Solar LLC</t>
  </si>
  <si>
    <t>Solar Energy Resources</t>
  </si>
  <si>
    <t>Earth Core Energy Services, LLC</t>
  </si>
  <si>
    <t>Dixwell Housing Associates LLC</t>
  </si>
  <si>
    <t xml:space="preserve">Green Earth Roofing Solutions LLC </t>
  </si>
  <si>
    <t>MENSAR, LLC</t>
  </si>
  <si>
    <t>GBC Corp</t>
  </si>
  <si>
    <t>Turnpike Shopping Plaza LLC</t>
  </si>
  <si>
    <t>One Waterview LLC</t>
  </si>
  <si>
    <t>1148 William St Parternship, LLC</t>
  </si>
  <si>
    <t>100 South Shore Drive CT LLC</t>
  </si>
  <si>
    <t>Beulah Land Development Corp.</t>
  </si>
  <si>
    <t>Mannheim Group LLC</t>
  </si>
  <si>
    <t>City of Ansonia</t>
  </si>
  <si>
    <t>Mix Avenue, LLC</t>
  </si>
  <si>
    <t>St Anthony R C Church</t>
  </si>
  <si>
    <t>MOD LLC</t>
  </si>
  <si>
    <t xml:space="preserve">Living Word Ministries D/B/A Ventical Church </t>
  </si>
  <si>
    <t>TAFT LLC</t>
  </si>
  <si>
    <t>Project Service LLC</t>
  </si>
  <si>
    <t>Bostwick Avenue Associates, LLC.</t>
  </si>
  <si>
    <t>Hemingway Rental Associates LLC</t>
  </si>
  <si>
    <t>Mensar, LLC</t>
  </si>
  <si>
    <t>Lex Products, LLC</t>
  </si>
  <si>
    <t>30 Nutmeg Associates, LLC.</t>
  </si>
  <si>
    <t>OSJ of Orange LLC</t>
  </si>
  <si>
    <t>70 Stoddard LLC</t>
  </si>
  <si>
    <t>WEST AVENUE PARTNERS LLC</t>
  </si>
  <si>
    <t>Downtown West Gate Apartments Limited Partnership</t>
  </si>
  <si>
    <t>Town of Trumbull, LLC</t>
  </si>
  <si>
    <t>Patricia O'Hanlon</t>
  </si>
  <si>
    <t>St. Catherine of Siena Parish</t>
  </si>
  <si>
    <t>EAB Trust Milford, LLC</t>
  </si>
  <si>
    <t>GJM 2000 LLC</t>
  </si>
  <si>
    <t>LifeBridge Community Services, Inc.</t>
  </si>
  <si>
    <t>Bloom Energy Company</t>
  </si>
  <si>
    <t>Connecticut State Colleges and Universities</t>
  </si>
  <si>
    <t>Not Provided</t>
  </si>
  <si>
    <t>MDC MILFORD ASSOCIATES LLC</t>
  </si>
  <si>
    <t>Essdee Realty Corp.</t>
  </si>
  <si>
    <t>District NHV</t>
  </si>
  <si>
    <t>District NHV LLC</t>
  </si>
  <si>
    <t>IPPsolar Integration LLC</t>
  </si>
  <si>
    <t xml:space="preserve">Urstadt Biddle Properties Inc. </t>
  </si>
  <si>
    <t>UB Shelton Square, LLC</t>
  </si>
  <si>
    <t>Town of Stratford</t>
  </si>
  <si>
    <t>Urstadt Biddle Properties Inc. Orange Meadows</t>
  </si>
  <si>
    <t>North Haven Board of Education DBA: North Haven Public Schools</t>
  </si>
  <si>
    <t>Johnson Controls Inc.</t>
  </si>
  <si>
    <t>Metal Management CT Inc.</t>
  </si>
  <si>
    <t>GBC Co., Inc</t>
  </si>
  <si>
    <t>Telyon.com</t>
  </si>
  <si>
    <t>Telyon</t>
  </si>
  <si>
    <t>Bead Industries INC</t>
  </si>
  <si>
    <t>Greenleaf Energy Solutions LLC</t>
  </si>
  <si>
    <t>Alptekin Properties LLC</t>
  </si>
  <si>
    <t>64 Solar</t>
  </si>
  <si>
    <t>ORAL &amp; MAXILLOFACIAL SURGEONS OF MILFORD &amp; DERBY, PC</t>
  </si>
  <si>
    <t>Sun-Wind Solutions, LLC</t>
  </si>
  <si>
    <t>ORAL &amp; MAXILOFACIALSURGEONS OF MILFORD &amp; DERBY, PC</t>
  </si>
  <si>
    <t>ENVIRONMENTAL SYSTEMS CORPORATION</t>
  </si>
  <si>
    <t>COLONIAL COATING CORP</t>
  </si>
  <si>
    <t>DownEast Renewable Energy LLC</t>
  </si>
  <si>
    <t>CSW, LLC</t>
  </si>
  <si>
    <t>SROA Solar LLC</t>
  </si>
  <si>
    <t>SROA 86 PERSHING CT LLC</t>
  </si>
  <si>
    <t>PurePoint Energy</t>
  </si>
  <si>
    <t>PurePoint Energy, LLC</t>
  </si>
  <si>
    <t>EAB Trust Milford</t>
  </si>
  <si>
    <t>PackEdge, Inc</t>
  </si>
  <si>
    <t>Blue Sky Utility</t>
  </si>
  <si>
    <t>Putnam Place Improvements LLC</t>
  </si>
  <si>
    <t>Orange Improvements Partnership</t>
  </si>
  <si>
    <t>Orange Promenade</t>
  </si>
  <si>
    <t>Verogy, LLC</t>
  </si>
  <si>
    <t>Verogy</t>
  </si>
  <si>
    <t>AMJ Realty LLC</t>
  </si>
  <si>
    <t>Smart Roofs Solar, Inc.</t>
  </si>
  <si>
    <t>Smart Roofs Solar</t>
  </si>
  <si>
    <t>12 Rossotto LLC</t>
  </si>
  <si>
    <t>Stratford Steel, LLC</t>
  </si>
  <si>
    <t>Alpha Real Estate Partners, Inc</t>
  </si>
  <si>
    <t>Solar Energy Resources USA</t>
  </si>
  <si>
    <t>44 Olive LH LP</t>
  </si>
  <si>
    <t>Windsor Oaks of Connecticut, Inc.</t>
  </si>
  <si>
    <t>Greenskies Clean Energy</t>
  </si>
  <si>
    <t>Raymours Furniture Company, Inc.</t>
  </si>
  <si>
    <t>Jones Family Farms, LLC</t>
  </si>
  <si>
    <t>Jones Family Farms</t>
  </si>
  <si>
    <t>Jones Farmlands, LLC</t>
  </si>
  <si>
    <t>Advanced Energy Efficiencies LLC</t>
  </si>
  <si>
    <t>Friends Center for Children Inc.</t>
  </si>
  <si>
    <t>SMM New England Corporation</t>
  </si>
  <si>
    <t>BAS Investments</t>
  </si>
  <si>
    <t>Distributed Solar Development, LLC.</t>
  </si>
  <si>
    <t>Skyview Ventures</t>
  </si>
  <si>
    <t>Exeter 65 Trap Falls LP</t>
  </si>
  <si>
    <t>WR CT Avenue, LLC</t>
  </si>
  <si>
    <t>Evergreen Energy</t>
  </si>
  <si>
    <t>Milford Holdings LLC</t>
  </si>
  <si>
    <t>US Green Technologies INC</t>
  </si>
  <si>
    <t>Sync Renewables, LLC</t>
  </si>
  <si>
    <t>25 James LLC</t>
  </si>
  <si>
    <t>East Haven Public Schools</t>
  </si>
  <si>
    <t>BLD Parcel II LLC</t>
  </si>
  <si>
    <t>Metro WH Storage LLC</t>
  </si>
  <si>
    <t>DERBY IMPROVEMENTS LLC</t>
  </si>
  <si>
    <t>Mountain Development Corp</t>
  </si>
  <si>
    <t>Exeter 181 Marsh Hill, LP</t>
  </si>
  <si>
    <t>Exeter Lordship Land LLC</t>
  </si>
  <si>
    <t>Program Summary Data as of January 2, 2024</t>
  </si>
  <si>
    <t>Bid ID</t>
  </si>
  <si>
    <t>Category</t>
  </si>
  <si>
    <t>Jan 2023 (kWh)</t>
  </si>
  <si>
    <t>Feb 2023 (kWh)</t>
  </si>
  <si>
    <t>Mar 2023 (kWh)</t>
  </si>
  <si>
    <t>Apr 2023 (kWh)</t>
  </si>
  <si>
    <t>May 2023 (kWh)</t>
  </si>
  <si>
    <t>June 2023 (kWh)</t>
  </si>
  <si>
    <t>Jul 
2023 (kWh)</t>
  </si>
  <si>
    <t>Aug 2023 (kWh)</t>
  </si>
  <si>
    <t>Sept 2023 (kWh)</t>
  </si>
  <si>
    <t>Small Zero</t>
  </si>
  <si>
    <t>Medium Zero</t>
  </si>
  <si>
    <t>Large Zero</t>
  </si>
  <si>
    <t>Production Data through Q4 2023 for Selected NRES Projects</t>
  </si>
  <si>
    <t>Oct 2023 (kWh)</t>
  </si>
  <si>
    <t>Nov 2023 (kWh)</t>
  </si>
  <si>
    <t>Dec 2023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</si>
</sst>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yy;@"/>
    <numFmt numFmtId="166" formatCode="0.0"/>
    <numFmt numFmtId="167" formatCode="0.000"/>
    <numFmt numFmtId="168" formatCode="0.0000"/>
    <numFmt numFmtId="169" formatCode="&quot;$&quot;#,##0.00"/>
    <numFmt numFmtId="170" formatCode="&quot;$&quot;#,##0.000_);[Red]\(&quot;$&quot;#,##0.000\)"/>
    <numFmt numFmtId="171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72"/>
      <name val="MS Sans Serif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1"/>
      <name val="Arial Black"/>
      <family val="2"/>
    </font>
    <font>
      <sz val="11"/>
      <name val="Arial Blac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9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64"/>
      </bottom>
      <diagonal/>
    </border>
  </borders>
  <cellStyleXfs count="6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4" fontId="13" fillId="3" borderId="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7" fillId="0" borderId="0" xfId="4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0" borderId="0" xfId="0" applyNumberFormat="1" applyFont="1" applyFill="1"/>
    <xf numFmtId="2" fontId="10" fillId="0" borderId="0" xfId="0" applyNumberFormat="1" applyFont="1" applyFill="1" applyAlignment="1">
      <alignment horizontal="center"/>
    </xf>
    <xf numFmtId="0" fontId="4" fillId="0" borderId="0" xfId="0" applyFont="1" applyFill="1"/>
    <xf numFmtId="2" fontId="2" fillId="0" borderId="0" xfId="0" applyNumberFormat="1" applyFont="1"/>
    <xf numFmtId="164" fontId="3" fillId="0" borderId="0" xfId="0" applyNumberFormat="1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7" fillId="0" borderId="0" xfId="4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8" fillId="0" borderId="0" xfId="4" applyFont="1" applyFill="1" applyBorder="1" applyProtection="1">
      <protection locked="0"/>
    </xf>
    <xf numFmtId="0" fontId="2" fillId="0" borderId="0" xfId="0" applyFont="1" applyBorder="1"/>
    <xf numFmtId="0" fontId="4" fillId="0" borderId="0" xfId="0" applyFont="1" applyFill="1" applyBorder="1"/>
    <xf numFmtId="37" fontId="2" fillId="0" borderId="0" xfId="0" applyNumberFormat="1" applyFont="1"/>
    <xf numFmtId="14" fontId="2" fillId="0" borderId="0" xfId="0" applyNumberFormat="1" applyFont="1" applyAlignment="1" applyProtection="1">
      <alignment vertical="center"/>
      <protection locked="0"/>
    </xf>
    <xf numFmtId="0" fontId="11" fillId="0" borderId="0" xfId="0" applyFont="1"/>
    <xf numFmtId="165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9" fillId="0" borderId="0" xfId="1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2" fontId="6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1" fillId="0" borderId="0" xfId="0" applyFont="1" applyBorder="1" applyAlignment="1">
      <alignment horizontal="right"/>
    </xf>
    <xf numFmtId="2" fontId="11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center" vertical="top" wrapText="1"/>
    </xf>
    <xf numFmtId="43" fontId="11" fillId="0" borderId="0" xfId="61" applyFont="1" applyAlignment="1">
      <alignment horizontal="center"/>
    </xf>
    <xf numFmtId="43" fontId="11" fillId="0" borderId="0" xfId="61" applyFont="1" applyFill="1" applyBorder="1" applyAlignment="1">
      <alignment horizontal="center"/>
    </xf>
    <xf numFmtId="43" fontId="11" fillId="0" borderId="0" xfId="0" applyNumberFormat="1" applyFont="1" applyAlignment="1">
      <alignment horizontal="center"/>
    </xf>
    <xf numFmtId="0" fontId="0" fillId="0" borderId="0" xfId="0" applyFont="1"/>
    <xf numFmtId="0" fontId="11" fillId="0" borderId="0" xfId="0" applyFont="1" applyFill="1" applyBorder="1"/>
    <xf numFmtId="166" fontId="11" fillId="0" borderId="0" xfId="0" applyNumberFormat="1" applyFont="1" applyAlignment="1">
      <alignment horizontal="center" vertical="top"/>
    </xf>
    <xf numFmtId="167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43" fontId="11" fillId="0" borderId="0" xfId="0" applyNumberFormat="1" applyFont="1"/>
    <xf numFmtId="2" fontId="1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44" fontId="6" fillId="0" borderId="0" xfId="5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6" fillId="0" borderId="0" xfId="4" applyFont="1" applyAlignment="1"/>
    <xf numFmtId="2" fontId="11" fillId="0" borderId="0" xfId="0" applyNumberFormat="1" applyFont="1" applyBorder="1" applyAlignment="1">
      <alignment horizontal="center"/>
    </xf>
    <xf numFmtId="0" fontId="15" fillId="0" borderId="0" xfId="4" quotePrefix="1" applyFont="1" applyAlignment="1">
      <alignment horizontal="center"/>
    </xf>
    <xf numFmtId="0" fontId="16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6" fillId="0" borderId="0" xfId="4" applyFont="1"/>
    <xf numFmtId="167" fontId="6" fillId="0" borderId="0" xfId="1" applyNumberFormat="1" applyFont="1" applyAlignment="1">
      <alignment horizontal="center"/>
    </xf>
    <xf numFmtId="0" fontId="11" fillId="0" borderId="0" xfId="0" applyFont="1" applyBorder="1"/>
    <xf numFmtId="167" fontId="6" fillId="0" borderId="0" xfId="1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0" fontId="6" fillId="0" borderId="0" xfId="4" applyFont="1" applyBorder="1"/>
    <xf numFmtId="2" fontId="6" fillId="0" borderId="0" xfId="1" applyNumberFormat="1" applyFont="1" applyBorder="1" applyAlignment="1">
      <alignment horizontal="center"/>
    </xf>
    <xf numFmtId="0" fontId="16" fillId="0" borderId="0" xfId="4" applyFont="1" applyAlignment="1">
      <alignment horizontal="center"/>
    </xf>
    <xf numFmtId="167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9" fontId="11" fillId="0" borderId="0" xfId="62" applyFont="1" applyAlignment="1">
      <alignment horizontal="center"/>
    </xf>
    <xf numFmtId="44" fontId="11" fillId="0" borderId="0" xfId="1" applyFont="1"/>
    <xf numFmtId="44" fontId="11" fillId="0" borderId="0" xfId="0" applyNumberFormat="1" applyFont="1"/>
    <xf numFmtId="170" fontId="11" fillId="0" borderId="0" xfId="0" applyNumberFormat="1" applyFont="1" applyAlignment="1">
      <alignment horizontal="center"/>
    </xf>
    <xf numFmtId="170" fontId="11" fillId="0" borderId="0" xfId="0" applyNumberFormat="1" applyFont="1"/>
    <xf numFmtId="9" fontId="11" fillId="0" borderId="0" xfId="62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43" fontId="11" fillId="0" borderId="0" xfId="61" applyNumberFormat="1" applyFont="1" applyAlignment="1">
      <alignment horizontal="center"/>
    </xf>
    <xf numFmtId="171" fontId="11" fillId="0" borderId="0" xfId="61" applyNumberFormat="1" applyFont="1" applyAlignment="1">
      <alignment horizontal="center"/>
    </xf>
    <xf numFmtId="44" fontId="11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4" applyFont="1" applyAlignment="1">
      <alignment horizontal="center"/>
    </xf>
    <xf numFmtId="169" fontId="11" fillId="0" borderId="0" xfId="1" applyNumberFormat="1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4" fontId="11" fillId="0" borderId="0" xfId="0" applyNumberFormat="1" applyFont="1" applyAlignment="1">
      <alignment horizontal="center"/>
    </xf>
    <xf numFmtId="9" fontId="1" fillId="0" borderId="0" xfId="62" applyFont="1" applyFill="1" applyBorder="1" applyAlignment="1">
      <alignment horizontal="center"/>
    </xf>
    <xf numFmtId="0" fontId="10" fillId="0" borderId="0" xfId="4" applyFont="1" applyAlignment="1">
      <alignment horizontal="center"/>
    </xf>
    <xf numFmtId="44" fontId="10" fillId="0" borderId="0" xfId="5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43" fontId="11" fillId="0" borderId="0" xfId="0" applyNumberFormat="1" applyFont="1" applyBorder="1"/>
    <xf numFmtId="0" fontId="0" fillId="0" borderId="0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43" fontId="11" fillId="0" borderId="0" xfId="61" applyFont="1" applyAlignment="1">
      <alignment horizontal="center" vertical="center"/>
    </xf>
    <xf numFmtId="43" fontId="11" fillId="0" borderId="0" xfId="0" applyNumberFormat="1" applyFont="1" applyAlignment="1">
      <alignment vertical="center"/>
    </xf>
    <xf numFmtId="43" fontId="11" fillId="0" borderId="0" xfId="0" applyNumberFormat="1" applyFont="1" applyAlignment="1">
      <alignment horizontal="center" vertical="center"/>
    </xf>
    <xf numFmtId="9" fontId="11" fillId="0" borderId="0" xfId="62" applyFont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44" fontId="11" fillId="0" borderId="0" xfId="1" applyFont="1" applyAlignment="1">
      <alignment vertical="center"/>
    </xf>
    <xf numFmtId="44" fontId="11" fillId="0" borderId="0" xfId="0" applyNumberFormat="1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4" fontId="11" fillId="0" borderId="0" xfId="1" applyFont="1" applyAlignment="1">
      <alignment horizontal="center" vertical="center"/>
    </xf>
    <xf numFmtId="168" fontId="11" fillId="0" borderId="2" xfId="0" applyNumberFormat="1" applyFont="1" applyBorder="1" applyAlignment="1">
      <alignment horizontal="center"/>
    </xf>
    <xf numFmtId="0" fontId="15" fillId="0" borderId="0" xfId="4" quotePrefix="1" applyFont="1"/>
    <xf numFmtId="0" fontId="16" fillId="0" borderId="0" xfId="4" applyFont="1"/>
    <xf numFmtId="2" fontId="11" fillId="0" borderId="0" xfId="0" applyNumberFormat="1" applyFont="1"/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4" quotePrefix="1" applyFont="1" applyAlignment="1">
      <alignment horizontal="center"/>
    </xf>
    <xf numFmtId="0" fontId="16" fillId="0" borderId="0" xfId="4" applyFont="1" applyAlignment="1">
      <alignment horizontal="center"/>
    </xf>
    <xf numFmtId="0" fontId="6" fillId="0" borderId="0" xfId="4" applyFont="1" applyAlignment="1">
      <alignment horizontal="center"/>
    </xf>
  </cellXfs>
  <cellStyles count="63">
    <cellStyle name="Comma" xfId="61" builtinId="3"/>
    <cellStyle name="Comma 2" xfId="6" xr:uid="{00000000-0005-0000-0000-000000000000}"/>
    <cellStyle name="Comma 2 2" xfId="7" xr:uid="{00000000-0005-0000-0000-000001000000}"/>
    <cellStyle name="Comma 3" xfId="2" xr:uid="{00000000-0005-0000-0000-000002000000}"/>
    <cellStyle name="Comma 4" xfId="8" xr:uid="{00000000-0005-0000-0000-000003000000}"/>
    <cellStyle name="Comma 4 2" xfId="9" xr:uid="{00000000-0005-0000-0000-000004000000}"/>
    <cellStyle name="Comma 5" xfId="10" xr:uid="{00000000-0005-0000-0000-000005000000}"/>
    <cellStyle name="Comma 5 2" xfId="11" xr:uid="{00000000-0005-0000-0000-000006000000}"/>
    <cellStyle name="Comma 6" xfId="12" xr:uid="{00000000-0005-0000-0000-000007000000}"/>
    <cellStyle name="Comma 6 2" xfId="13" xr:uid="{00000000-0005-0000-0000-000008000000}"/>
    <cellStyle name="Currency" xfId="1" builtinId="4"/>
    <cellStyle name="Currency 2" xfId="14" xr:uid="{00000000-0005-0000-0000-00000A000000}"/>
    <cellStyle name="Currency 2 2" xfId="5" xr:uid="{00000000-0005-0000-0000-00000B000000}"/>
    <cellStyle name="Currency 3" xfId="3" xr:uid="{00000000-0005-0000-0000-00000C000000}"/>
    <cellStyle name="Currency 4" xfId="15" xr:uid="{00000000-0005-0000-0000-00000D000000}"/>
    <cellStyle name="Currency 4 2" xfId="16" xr:uid="{00000000-0005-0000-0000-00000E000000}"/>
    <cellStyle name="Currency 5" xfId="17" xr:uid="{00000000-0005-0000-0000-00000F000000}"/>
    <cellStyle name="Currency 5 2" xfId="18" xr:uid="{00000000-0005-0000-0000-000010000000}"/>
    <cellStyle name="Currency 6" xfId="19" xr:uid="{00000000-0005-0000-0000-000011000000}"/>
    <cellStyle name="Currency 6 2" xfId="20" xr:uid="{00000000-0005-0000-0000-000012000000}"/>
    <cellStyle name="Normal" xfId="0" builtinId="0"/>
    <cellStyle name="Normal 2" xfId="21" xr:uid="{00000000-0005-0000-0000-000014000000}"/>
    <cellStyle name="Normal 2 2" xfId="22" xr:uid="{00000000-0005-0000-0000-000015000000}"/>
    <cellStyle name="Normal 2 2 2" xfId="23" xr:uid="{00000000-0005-0000-0000-000016000000}"/>
    <cellStyle name="Normal 2 2 2 2" xfId="24" xr:uid="{00000000-0005-0000-0000-000017000000}"/>
    <cellStyle name="Normal 2 2 2_Summary" xfId="25" xr:uid="{00000000-0005-0000-0000-000018000000}"/>
    <cellStyle name="Normal 2 2 3" xfId="26" xr:uid="{00000000-0005-0000-0000-000019000000}"/>
    <cellStyle name="Normal 2 2_Summary" xfId="27" xr:uid="{00000000-0005-0000-0000-00001A000000}"/>
    <cellStyle name="Normal 2 3" xfId="28" xr:uid="{00000000-0005-0000-0000-00001B000000}"/>
    <cellStyle name="Normal 2 4" xfId="29" xr:uid="{00000000-0005-0000-0000-00001C000000}"/>
    <cellStyle name="Normal 2 4 2" xfId="30" xr:uid="{00000000-0005-0000-0000-00001D000000}"/>
    <cellStyle name="Normal 2 4 2 2" xfId="31" xr:uid="{00000000-0005-0000-0000-00001E000000}"/>
    <cellStyle name="Normal 2 4 3" xfId="32" xr:uid="{00000000-0005-0000-0000-00001F000000}"/>
    <cellStyle name="Normal 2 4_Summary" xfId="33" xr:uid="{00000000-0005-0000-0000-000020000000}"/>
    <cellStyle name="Normal 2 5" xfId="34" xr:uid="{00000000-0005-0000-0000-000021000000}"/>
    <cellStyle name="Normal 2 5 2" xfId="35" xr:uid="{00000000-0005-0000-0000-000022000000}"/>
    <cellStyle name="Normal 2 5_Summary" xfId="36" xr:uid="{00000000-0005-0000-0000-000023000000}"/>
    <cellStyle name="Normal 2 6" xfId="37" xr:uid="{00000000-0005-0000-0000-000024000000}"/>
    <cellStyle name="Normal 3" xfId="38" xr:uid="{00000000-0005-0000-0000-000025000000}"/>
    <cellStyle name="Normal 3 2" xfId="39" xr:uid="{00000000-0005-0000-0000-000026000000}"/>
    <cellStyle name="Normal 3 2 2" xfId="40" xr:uid="{00000000-0005-0000-0000-000027000000}"/>
    <cellStyle name="Normal 3 2 2 2" xfId="41" xr:uid="{00000000-0005-0000-0000-000028000000}"/>
    <cellStyle name="Normal 3 2 2_Summary" xfId="42" xr:uid="{00000000-0005-0000-0000-000029000000}"/>
    <cellStyle name="Normal 3 2 3" xfId="43" xr:uid="{00000000-0005-0000-0000-00002A000000}"/>
    <cellStyle name="Normal 3 2_Summary" xfId="44" xr:uid="{00000000-0005-0000-0000-00002B000000}"/>
    <cellStyle name="Normal 3 3" xfId="45" xr:uid="{00000000-0005-0000-0000-00002C000000}"/>
    <cellStyle name="Normal 3 4" xfId="46" xr:uid="{00000000-0005-0000-0000-00002D000000}"/>
    <cellStyle name="Normal 3_Summary" xfId="47" xr:uid="{00000000-0005-0000-0000-00002E000000}"/>
    <cellStyle name="Normal 4" xfId="48" xr:uid="{00000000-0005-0000-0000-00002F000000}"/>
    <cellStyle name="Normal 5" xfId="49" xr:uid="{00000000-0005-0000-0000-000030000000}"/>
    <cellStyle name="Normal 5 2" xfId="50" xr:uid="{00000000-0005-0000-0000-000031000000}"/>
    <cellStyle name="Normal 5 2 2" xfId="51" xr:uid="{00000000-0005-0000-0000-000032000000}"/>
    <cellStyle name="Normal 5 2_Summary" xfId="52" xr:uid="{00000000-0005-0000-0000-000033000000}"/>
    <cellStyle name="Normal 5 3" xfId="53" xr:uid="{00000000-0005-0000-0000-000034000000}"/>
    <cellStyle name="Normal 5_Summary" xfId="54" xr:uid="{00000000-0005-0000-0000-000035000000}"/>
    <cellStyle name="Normal 6" xfId="55" xr:uid="{00000000-0005-0000-0000-000036000000}"/>
    <cellStyle name="Normal 6 2" xfId="56" xr:uid="{00000000-0005-0000-0000-000037000000}"/>
    <cellStyle name="Normal 7" xfId="4" xr:uid="{00000000-0005-0000-0000-000038000000}"/>
    <cellStyle name="Normal 7 2" xfId="57" xr:uid="{00000000-0005-0000-0000-000039000000}"/>
    <cellStyle name="Normal 7_Summary" xfId="58" xr:uid="{00000000-0005-0000-0000-00003A000000}"/>
    <cellStyle name="Normal 8" xfId="59" xr:uid="{00000000-0005-0000-0000-00003B000000}"/>
    <cellStyle name="Percent" xfId="62" builtinId="5"/>
    <cellStyle name="SAPBEXstdItem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upog3web01.uilad.net/User/WRK_GRP/Power_Procurement/LREC_ZREC%20NEW/Other/REC%20Meter%20Data/Active%20REC%20Meters/active%20REC%20meters%20at%203.28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upog3web01.uilad.net/Users/colsonk/AppData/Local/Temp/Medium%20ZREC%20Bids/ZM00034/FINAL%20-ZREC-STAPLES%20NORTH%20HAV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 meters @ 3.28.2017"/>
    </sheetNames>
    <sheetDataSet>
      <sheetData sheetId="0">
        <row r="1">
          <cell r="A1" t="str">
            <v>Material</v>
          </cell>
          <cell r="B1" t="str">
            <v>Serial Number</v>
          </cell>
          <cell r="C1" t="str">
            <v>Register Group</v>
          </cell>
          <cell r="D1" t="str">
            <v>System status</v>
          </cell>
          <cell r="E1" t="str">
            <v>User status</v>
          </cell>
          <cell r="F1" t="str">
            <v>Install. date</v>
          </cell>
          <cell r="G1" t="str">
            <v>Removal date</v>
          </cell>
          <cell r="H1" t="str">
            <v>Cellnet Meter Code</v>
          </cell>
          <cell r="I1" t="str">
            <v>Device Location</v>
          </cell>
          <cell r="J1" t="str">
            <v>Parametrization</v>
          </cell>
          <cell r="K1" t="str">
            <v>Location</v>
          </cell>
          <cell r="L1" t="str">
            <v>Form Number</v>
          </cell>
          <cell r="M1" t="str">
            <v>Program ID Code</v>
          </cell>
          <cell r="N1" t="str">
            <v>DG Rider Site</v>
          </cell>
          <cell r="O1" t="str">
            <v>Name 1</v>
          </cell>
          <cell r="P1" t="str">
            <v>Street</v>
          </cell>
          <cell r="Q1" t="str">
            <v>City</v>
          </cell>
        </row>
        <row r="2">
          <cell r="A2" t="str">
            <v>F16SE_50_AUTO</v>
          </cell>
          <cell r="B2">
            <v>11059682</v>
          </cell>
          <cell r="C2" t="str">
            <v>TDM0106</v>
          </cell>
          <cell r="D2" t="str">
            <v>INST</v>
          </cell>
          <cell r="E2" t="str">
            <v>REC</v>
          </cell>
          <cell r="F2">
            <v>41892</v>
          </cell>
          <cell r="G2">
            <v>0</v>
          </cell>
          <cell r="H2" t="str">
            <v>CN</v>
          </cell>
          <cell r="I2" t="str">
            <v>6001679657</v>
          </cell>
          <cell r="J2"/>
          <cell r="K2"/>
          <cell r="L2" t="str">
            <v>16S</v>
          </cell>
          <cell r="M2" t="str">
            <v>61</v>
          </cell>
          <cell r="N2"/>
          <cell r="O2"/>
          <cell r="P2" t="str">
            <v>700 PALISADE AVE</v>
          </cell>
          <cell r="Q2" t="str">
            <v>BRIDGEPORT</v>
          </cell>
        </row>
        <row r="3">
          <cell r="A3" t="str">
            <v>F5S_2.5_AUTO</v>
          </cell>
          <cell r="B3">
            <v>11059804</v>
          </cell>
          <cell r="C3" t="str">
            <v>TDM0106</v>
          </cell>
          <cell r="D3" t="str">
            <v>INST</v>
          </cell>
          <cell r="E3" t="str">
            <v>REC</v>
          </cell>
          <cell r="F3">
            <v>41613</v>
          </cell>
          <cell r="G3">
            <v>0</v>
          </cell>
          <cell r="H3" t="str">
            <v>CN</v>
          </cell>
          <cell r="I3" t="str">
            <v>6001587168</v>
          </cell>
          <cell r="J3"/>
          <cell r="K3"/>
          <cell r="L3" t="str">
            <v>5S</v>
          </cell>
          <cell r="M3" t="str">
            <v>61</v>
          </cell>
          <cell r="N3"/>
          <cell r="O3"/>
          <cell r="P3" t="str">
            <v>100 OVERLOOK DR</v>
          </cell>
          <cell r="Q3" t="str">
            <v>HAMDEN</v>
          </cell>
        </row>
        <row r="4">
          <cell r="A4" t="str">
            <v>F16S_30_120</v>
          </cell>
          <cell r="B4">
            <v>11091232</v>
          </cell>
          <cell r="C4" t="str">
            <v>TDM0106</v>
          </cell>
          <cell r="D4" t="str">
            <v>INST</v>
          </cell>
          <cell r="E4" t="str">
            <v>REC</v>
          </cell>
          <cell r="F4">
            <v>41767</v>
          </cell>
          <cell r="G4">
            <v>0</v>
          </cell>
          <cell r="H4" t="str">
            <v>CN</v>
          </cell>
          <cell r="I4" t="str">
            <v>6001673615</v>
          </cell>
          <cell r="J4"/>
          <cell r="K4"/>
          <cell r="L4" t="str">
            <v>16S</v>
          </cell>
          <cell r="M4" t="str">
            <v>61</v>
          </cell>
          <cell r="N4"/>
          <cell r="O4"/>
          <cell r="P4" t="str">
            <v>1387 SEAVIEW AVE</v>
          </cell>
          <cell r="Q4" t="str">
            <v>BRIDGEPORT</v>
          </cell>
        </row>
        <row r="5">
          <cell r="A5" t="str">
            <v>F5S_2.5_AUTO</v>
          </cell>
          <cell r="B5">
            <v>11103876</v>
          </cell>
          <cell r="C5" t="str">
            <v>TDM0106</v>
          </cell>
          <cell r="D5" t="str">
            <v>INST</v>
          </cell>
          <cell r="E5" t="str">
            <v>REC</v>
          </cell>
          <cell r="F5">
            <v>41676</v>
          </cell>
          <cell r="G5">
            <v>0</v>
          </cell>
          <cell r="H5" t="str">
            <v>CN</v>
          </cell>
          <cell r="I5" t="str">
            <v>6001668686</v>
          </cell>
          <cell r="J5"/>
          <cell r="K5"/>
          <cell r="L5" t="str">
            <v>5S</v>
          </cell>
          <cell r="M5" t="str">
            <v>61</v>
          </cell>
          <cell r="N5"/>
          <cell r="O5"/>
          <cell r="P5" t="str">
            <v>11 EDER RD</v>
          </cell>
          <cell r="Q5" t="str">
            <v>WEST HAVEN</v>
          </cell>
        </row>
        <row r="6">
          <cell r="A6" t="str">
            <v>F5S_2.5_AUTO</v>
          </cell>
          <cell r="B6">
            <v>11103882</v>
          </cell>
          <cell r="C6" t="str">
            <v>TDM0106</v>
          </cell>
          <cell r="D6" t="str">
            <v>INST</v>
          </cell>
          <cell r="E6" t="str">
            <v>REC</v>
          </cell>
          <cell r="F6">
            <v>42542</v>
          </cell>
          <cell r="G6">
            <v>0</v>
          </cell>
          <cell r="H6" t="str">
            <v>CN</v>
          </cell>
          <cell r="I6" t="str">
            <v>6001707705</v>
          </cell>
          <cell r="J6"/>
          <cell r="K6"/>
          <cell r="L6" t="str">
            <v>5S</v>
          </cell>
          <cell r="M6" t="str">
            <v>61</v>
          </cell>
          <cell r="N6"/>
          <cell r="O6"/>
          <cell r="P6" t="str">
            <v>44 ROSSOTTO DR</v>
          </cell>
          <cell r="Q6" t="str">
            <v>HAMDEN</v>
          </cell>
        </row>
        <row r="7">
          <cell r="A7" t="str">
            <v>F9S_2.5_AUTO</v>
          </cell>
          <cell r="B7">
            <v>11132060</v>
          </cell>
          <cell r="C7" t="str">
            <v>TDM0106</v>
          </cell>
          <cell r="D7" t="str">
            <v>INST</v>
          </cell>
          <cell r="E7" t="str">
            <v>REC</v>
          </cell>
          <cell r="F7">
            <v>41341</v>
          </cell>
          <cell r="G7">
            <v>0</v>
          </cell>
          <cell r="H7" t="str">
            <v>CN</v>
          </cell>
          <cell r="I7" t="str">
            <v>6001575658</v>
          </cell>
          <cell r="J7"/>
          <cell r="K7"/>
          <cell r="L7" t="str">
            <v>9S</v>
          </cell>
          <cell r="M7" t="str">
            <v>61</v>
          </cell>
          <cell r="N7"/>
          <cell r="O7"/>
          <cell r="P7" t="str">
            <v>290 TUNXIS HILL RD</v>
          </cell>
          <cell r="Q7" t="str">
            <v>FAIRFIELD</v>
          </cell>
        </row>
        <row r="8">
          <cell r="A8" t="str">
            <v>F9S_2.5_AUTO</v>
          </cell>
          <cell r="B8">
            <v>11132152</v>
          </cell>
          <cell r="C8" t="str">
            <v>TDM0106</v>
          </cell>
          <cell r="D8" t="str">
            <v>INST</v>
          </cell>
          <cell r="E8" t="str">
            <v>REC</v>
          </cell>
          <cell r="F8">
            <v>41857</v>
          </cell>
          <cell r="G8">
            <v>0</v>
          </cell>
          <cell r="H8" t="str">
            <v>CN</v>
          </cell>
          <cell r="I8" t="str">
            <v>6001676823</v>
          </cell>
          <cell r="J8"/>
          <cell r="K8"/>
          <cell r="L8" t="str">
            <v>9S</v>
          </cell>
          <cell r="M8" t="str">
            <v>41</v>
          </cell>
          <cell r="N8"/>
          <cell r="O8"/>
          <cell r="P8" t="str">
            <v>461 BRIDGEPORT AVE</v>
          </cell>
          <cell r="Q8" t="str">
            <v>SHELTON</v>
          </cell>
        </row>
        <row r="9">
          <cell r="A9" t="str">
            <v>F9S_2.5_AUTO</v>
          </cell>
          <cell r="B9">
            <v>11132196</v>
          </cell>
          <cell r="C9" t="str">
            <v>TDM0106</v>
          </cell>
          <cell r="D9" t="str">
            <v>INST</v>
          </cell>
          <cell r="E9" t="str">
            <v>REC</v>
          </cell>
          <cell r="F9">
            <v>41523</v>
          </cell>
          <cell r="G9">
            <v>0</v>
          </cell>
          <cell r="H9" t="str">
            <v>CN</v>
          </cell>
          <cell r="I9" t="str">
            <v>6001580947</v>
          </cell>
          <cell r="J9"/>
          <cell r="K9"/>
          <cell r="L9" t="str">
            <v>9S</v>
          </cell>
          <cell r="M9" t="str">
            <v>61</v>
          </cell>
          <cell r="N9"/>
          <cell r="O9"/>
          <cell r="P9" t="str">
            <v>100 DIVISION ST</v>
          </cell>
          <cell r="Q9" t="str">
            <v>ANSONIA</v>
          </cell>
        </row>
        <row r="10">
          <cell r="A10" t="str">
            <v>F16S_30_120</v>
          </cell>
          <cell r="B10">
            <v>11132476</v>
          </cell>
          <cell r="C10" t="str">
            <v>TDM0106</v>
          </cell>
          <cell r="D10" t="str">
            <v>INST</v>
          </cell>
          <cell r="E10" t="str">
            <v>REC</v>
          </cell>
          <cell r="F10">
            <v>42339</v>
          </cell>
          <cell r="G10">
            <v>0</v>
          </cell>
          <cell r="H10" t="str">
            <v>CN</v>
          </cell>
          <cell r="I10" t="str">
            <v>6001702168</v>
          </cell>
          <cell r="J10"/>
          <cell r="K10"/>
          <cell r="L10" t="str">
            <v>16S</v>
          </cell>
          <cell r="M10" t="str">
            <v>61</v>
          </cell>
          <cell r="N10"/>
          <cell r="O10"/>
          <cell r="P10" t="str">
            <v>585 NORMAN ST</v>
          </cell>
          <cell r="Q10" t="str">
            <v>BRIDGEPORT</v>
          </cell>
        </row>
        <row r="11">
          <cell r="A11" t="str">
            <v>F16S_30_120</v>
          </cell>
          <cell r="B11">
            <v>11132595</v>
          </cell>
          <cell r="C11" t="str">
            <v>TDM0106</v>
          </cell>
          <cell r="D11" t="str">
            <v>INST</v>
          </cell>
          <cell r="E11" t="str">
            <v>REC</v>
          </cell>
          <cell r="F11">
            <v>42004</v>
          </cell>
          <cell r="G11">
            <v>0</v>
          </cell>
          <cell r="H11" t="str">
            <v>CN</v>
          </cell>
          <cell r="I11" t="str">
            <v>6001685692</v>
          </cell>
          <cell r="J11"/>
          <cell r="K11"/>
          <cell r="L11" t="str">
            <v>16S</v>
          </cell>
          <cell r="M11" t="str">
            <v>61</v>
          </cell>
          <cell r="N11"/>
          <cell r="O11"/>
          <cell r="P11" t="str">
            <v>105 RUDEN ST</v>
          </cell>
          <cell r="Q11" t="str">
            <v>WEST HAVEN</v>
          </cell>
        </row>
        <row r="12">
          <cell r="A12" t="str">
            <v>F9S_2.5_AUTO</v>
          </cell>
          <cell r="B12">
            <v>11137360</v>
          </cell>
          <cell r="C12" t="str">
            <v>TDM0106</v>
          </cell>
          <cell r="D12" t="str">
            <v>INST</v>
          </cell>
          <cell r="E12" t="str">
            <v>REC</v>
          </cell>
          <cell r="F12">
            <v>41885</v>
          </cell>
          <cell r="G12">
            <v>0</v>
          </cell>
          <cell r="H12" t="str">
            <v>CN</v>
          </cell>
          <cell r="I12" t="str">
            <v>6001679959</v>
          </cell>
          <cell r="J12"/>
          <cell r="K12"/>
          <cell r="L12" t="str">
            <v>9S</v>
          </cell>
          <cell r="M12" t="str">
            <v>61</v>
          </cell>
          <cell r="N12"/>
          <cell r="O12"/>
          <cell r="P12" t="str">
            <v>315 FOXON BLVD</v>
          </cell>
          <cell r="Q12" t="str">
            <v>NEW HAVEN</v>
          </cell>
        </row>
        <row r="13">
          <cell r="A13" t="str">
            <v>F9S_2.5_AUTO</v>
          </cell>
          <cell r="B13">
            <v>11137376</v>
          </cell>
          <cell r="C13" t="str">
            <v>TDM0106</v>
          </cell>
          <cell r="D13" t="str">
            <v>INST</v>
          </cell>
          <cell r="E13" t="str">
            <v>REC</v>
          </cell>
          <cell r="F13">
            <v>41873</v>
          </cell>
          <cell r="G13">
            <v>0</v>
          </cell>
          <cell r="H13" t="str">
            <v>CN</v>
          </cell>
          <cell r="I13" t="str">
            <v>6001678631</v>
          </cell>
          <cell r="J13"/>
          <cell r="K13"/>
          <cell r="L13" t="str">
            <v>9S</v>
          </cell>
          <cell r="M13" t="str">
            <v>61</v>
          </cell>
          <cell r="N13"/>
          <cell r="O13"/>
          <cell r="P13" t="str">
            <v>121 PEAT MEADOW RD</v>
          </cell>
          <cell r="Q13" t="str">
            <v>NEW HAVEN</v>
          </cell>
        </row>
        <row r="14">
          <cell r="A14" t="str">
            <v>F16S_30_120</v>
          </cell>
          <cell r="B14">
            <v>11137453</v>
          </cell>
          <cell r="C14" t="str">
            <v>TDM0106</v>
          </cell>
          <cell r="D14" t="str">
            <v>INST</v>
          </cell>
          <cell r="E14" t="str">
            <v>REC</v>
          </cell>
          <cell r="F14">
            <v>41996</v>
          </cell>
          <cell r="G14">
            <v>0</v>
          </cell>
          <cell r="H14" t="str">
            <v>CN</v>
          </cell>
          <cell r="I14" t="str">
            <v>6001685222</v>
          </cell>
          <cell r="J14"/>
          <cell r="K14"/>
          <cell r="L14" t="str">
            <v>16S</v>
          </cell>
          <cell r="M14" t="str">
            <v>61</v>
          </cell>
          <cell r="N14"/>
          <cell r="O14"/>
          <cell r="P14" t="str">
            <v>990 HOUSATONIC AVE</v>
          </cell>
          <cell r="Q14" t="str">
            <v>BRIDGEPORT</v>
          </cell>
        </row>
        <row r="15">
          <cell r="A15" t="str">
            <v>F16S_30_120</v>
          </cell>
          <cell r="B15">
            <v>11137487</v>
          </cell>
          <cell r="C15" t="str">
            <v>TDM0106</v>
          </cell>
          <cell r="D15" t="str">
            <v>INST</v>
          </cell>
          <cell r="E15" t="str">
            <v>REC</v>
          </cell>
          <cell r="F15">
            <v>42017</v>
          </cell>
          <cell r="G15">
            <v>0</v>
          </cell>
          <cell r="H15" t="str">
            <v>CN</v>
          </cell>
          <cell r="I15" t="str">
            <v>6001685773</v>
          </cell>
          <cell r="J15"/>
          <cell r="K15" t="str">
            <v>OS</v>
          </cell>
          <cell r="L15" t="str">
            <v>16S</v>
          </cell>
          <cell r="M15" t="str">
            <v>61</v>
          </cell>
          <cell r="N15"/>
          <cell r="O15"/>
          <cell r="P15" t="str">
            <v>1333 POST RD N</v>
          </cell>
          <cell r="Q15" t="str">
            <v>FAIRFIELD</v>
          </cell>
        </row>
        <row r="16">
          <cell r="A16" t="str">
            <v>F16S_30_120</v>
          </cell>
          <cell r="B16">
            <v>11137506</v>
          </cell>
          <cell r="C16" t="str">
            <v>TDM0106</v>
          </cell>
          <cell r="D16" t="str">
            <v>INST</v>
          </cell>
          <cell r="E16" t="str">
            <v>REC</v>
          </cell>
          <cell r="F16">
            <v>42160</v>
          </cell>
          <cell r="G16">
            <v>0</v>
          </cell>
          <cell r="H16" t="str">
            <v>CN</v>
          </cell>
          <cell r="I16" t="str">
            <v>6001693359</v>
          </cell>
          <cell r="J16"/>
          <cell r="K16"/>
          <cell r="L16" t="str">
            <v>16S</v>
          </cell>
          <cell r="M16" t="str">
            <v>61</v>
          </cell>
          <cell r="N16"/>
          <cell r="O16"/>
          <cell r="P16" t="str">
            <v>3685 BLACK ROCK TPKE</v>
          </cell>
          <cell r="Q16" t="str">
            <v>FAIRFIELD</v>
          </cell>
        </row>
        <row r="17">
          <cell r="A17" t="str">
            <v>F16S_30_120</v>
          </cell>
          <cell r="B17">
            <v>11137532</v>
          </cell>
          <cell r="C17" t="str">
            <v>TDM0106</v>
          </cell>
          <cell r="D17" t="str">
            <v>INST</v>
          </cell>
          <cell r="E17" t="str">
            <v>REC</v>
          </cell>
          <cell r="F17">
            <v>42151</v>
          </cell>
          <cell r="G17">
            <v>0</v>
          </cell>
          <cell r="H17" t="str">
            <v>CN</v>
          </cell>
          <cell r="I17" t="str">
            <v>6001691866</v>
          </cell>
          <cell r="J17"/>
          <cell r="K17"/>
          <cell r="L17" t="str">
            <v>16S</v>
          </cell>
          <cell r="M17" t="str">
            <v>61</v>
          </cell>
          <cell r="N17"/>
          <cell r="O17"/>
          <cell r="P17" t="str">
            <v>394 CAMPBELL AVE</v>
          </cell>
          <cell r="Q17" t="str">
            <v>WEST HAVEN</v>
          </cell>
        </row>
        <row r="18">
          <cell r="A18" t="str">
            <v>F16S_30_120</v>
          </cell>
          <cell r="B18">
            <v>11137611</v>
          </cell>
          <cell r="C18" t="str">
            <v>TDM0106</v>
          </cell>
          <cell r="D18" t="str">
            <v>INST</v>
          </cell>
          <cell r="E18" t="str">
            <v>REC</v>
          </cell>
          <cell r="F18">
            <v>42250</v>
          </cell>
          <cell r="G18">
            <v>0</v>
          </cell>
          <cell r="H18" t="str">
            <v>CN</v>
          </cell>
          <cell r="I18" t="str">
            <v>6001695744</v>
          </cell>
          <cell r="J18"/>
          <cell r="K18"/>
          <cell r="L18" t="str">
            <v>16S</v>
          </cell>
          <cell r="M18" t="str">
            <v>61</v>
          </cell>
          <cell r="N18"/>
          <cell r="O18"/>
          <cell r="P18" t="str">
            <v>85 HARRISON ST</v>
          </cell>
          <cell r="Q18" t="str">
            <v>NEW HAVEN</v>
          </cell>
        </row>
        <row r="19">
          <cell r="A19" t="str">
            <v>F16S_30_120</v>
          </cell>
          <cell r="B19">
            <v>11137629</v>
          </cell>
          <cell r="C19" t="str">
            <v>TDM0106</v>
          </cell>
          <cell r="D19" t="str">
            <v>INST</v>
          </cell>
          <cell r="E19" t="str">
            <v>REC</v>
          </cell>
          <cell r="F19">
            <v>42186</v>
          </cell>
          <cell r="G19">
            <v>0</v>
          </cell>
          <cell r="H19" t="str">
            <v>CN</v>
          </cell>
          <cell r="I19" t="str">
            <v>6001683921</v>
          </cell>
          <cell r="J19"/>
          <cell r="K19"/>
          <cell r="L19" t="str">
            <v>16S</v>
          </cell>
          <cell r="M19" t="str">
            <v>61</v>
          </cell>
          <cell r="N19"/>
          <cell r="O19"/>
          <cell r="P19" t="str">
            <v>390 BIRMINGHAM BLVD</v>
          </cell>
          <cell r="Q19" t="str">
            <v>ANSONIA</v>
          </cell>
        </row>
        <row r="20">
          <cell r="A20" t="str">
            <v>F16S_30_120</v>
          </cell>
          <cell r="B20">
            <v>11137642</v>
          </cell>
          <cell r="C20" t="str">
            <v>TOU0106</v>
          </cell>
          <cell r="D20" t="str">
            <v>INST</v>
          </cell>
          <cell r="E20" t="str">
            <v>REC</v>
          </cell>
          <cell r="F20">
            <v>42404</v>
          </cell>
          <cell r="G20">
            <v>0</v>
          </cell>
          <cell r="H20" t="str">
            <v>CN</v>
          </cell>
          <cell r="I20" t="str">
            <v>6001699572</v>
          </cell>
          <cell r="J20"/>
          <cell r="K20"/>
          <cell r="L20" t="str">
            <v>16S</v>
          </cell>
          <cell r="M20" t="str">
            <v>61</v>
          </cell>
          <cell r="N20"/>
          <cell r="O20"/>
          <cell r="P20" t="str">
            <v>109 FRANK ST</v>
          </cell>
          <cell r="Q20" t="str">
            <v>NEW HAVEN</v>
          </cell>
        </row>
        <row r="21">
          <cell r="A21" t="str">
            <v>F16S_30_120</v>
          </cell>
          <cell r="B21">
            <v>11137657</v>
          </cell>
          <cell r="C21" t="str">
            <v>TDM0106</v>
          </cell>
          <cell r="D21" t="str">
            <v>INST</v>
          </cell>
          <cell r="E21" t="str">
            <v>REC</v>
          </cell>
          <cell r="F21">
            <v>42229</v>
          </cell>
          <cell r="G21">
            <v>0</v>
          </cell>
          <cell r="H21" t="str">
            <v>CN</v>
          </cell>
          <cell r="I21" t="str">
            <v>6001694633</v>
          </cell>
          <cell r="J21"/>
          <cell r="K21"/>
          <cell r="L21" t="str">
            <v>16S</v>
          </cell>
          <cell r="M21" t="str">
            <v>61</v>
          </cell>
          <cell r="N21"/>
          <cell r="O21"/>
          <cell r="P21" t="str">
            <v>102 NEW HAVEN AVE</v>
          </cell>
          <cell r="Q21" t="str">
            <v>MILFORD</v>
          </cell>
        </row>
        <row r="22">
          <cell r="A22" t="str">
            <v>F16S_30_120</v>
          </cell>
          <cell r="B22">
            <v>11137674</v>
          </cell>
          <cell r="C22" t="str">
            <v>TDM0106</v>
          </cell>
          <cell r="D22" t="str">
            <v>INST</v>
          </cell>
          <cell r="E22" t="str">
            <v>REC</v>
          </cell>
          <cell r="F22">
            <v>42458</v>
          </cell>
          <cell r="G22">
            <v>0</v>
          </cell>
          <cell r="H22" t="str">
            <v>CN</v>
          </cell>
          <cell r="I22" t="str">
            <v>6001705062</v>
          </cell>
          <cell r="J22"/>
          <cell r="K22"/>
          <cell r="L22" t="str">
            <v>16S</v>
          </cell>
          <cell r="M22" t="str">
            <v>61</v>
          </cell>
          <cell r="N22"/>
          <cell r="O22"/>
          <cell r="P22" t="str">
            <v>60 PERRY HILL RD</v>
          </cell>
          <cell r="Q22" t="str">
            <v>SHELTON</v>
          </cell>
        </row>
        <row r="23">
          <cell r="A23" t="str">
            <v>F16S_30_120</v>
          </cell>
          <cell r="B23">
            <v>11137769</v>
          </cell>
          <cell r="C23" t="str">
            <v>TDM0106</v>
          </cell>
          <cell r="D23" t="str">
            <v>INST</v>
          </cell>
          <cell r="E23" t="str">
            <v>REC</v>
          </cell>
          <cell r="F23">
            <v>42184</v>
          </cell>
          <cell r="G23">
            <v>0</v>
          </cell>
          <cell r="H23" t="str">
            <v>CN</v>
          </cell>
          <cell r="I23" t="str">
            <v>6001693387</v>
          </cell>
          <cell r="J23"/>
          <cell r="K23"/>
          <cell r="L23" t="str">
            <v>16S</v>
          </cell>
          <cell r="M23" t="str">
            <v>61</v>
          </cell>
          <cell r="N23"/>
          <cell r="O23"/>
          <cell r="P23" t="str">
            <v>265 BENTON ST</v>
          </cell>
          <cell r="Q23" t="str">
            <v>STRATFORD</v>
          </cell>
        </row>
        <row r="24">
          <cell r="A24" t="str">
            <v>F16S_30_120</v>
          </cell>
          <cell r="B24">
            <v>11137776</v>
          </cell>
          <cell r="C24" t="str">
            <v>TDM0106</v>
          </cell>
          <cell r="D24" t="str">
            <v>INST</v>
          </cell>
          <cell r="E24" t="str">
            <v>REC</v>
          </cell>
          <cell r="F24">
            <v>42039</v>
          </cell>
          <cell r="G24">
            <v>0</v>
          </cell>
          <cell r="H24" t="str">
            <v>CN</v>
          </cell>
          <cell r="I24" t="str">
            <v>6001687352</v>
          </cell>
          <cell r="J24"/>
          <cell r="K24"/>
          <cell r="L24" t="str">
            <v>16S</v>
          </cell>
          <cell r="M24" t="str">
            <v>61</v>
          </cell>
          <cell r="N24"/>
          <cell r="O24"/>
          <cell r="P24" t="str">
            <v>54 BOSTON POST RD</v>
          </cell>
          <cell r="Q24" t="str">
            <v>ORANGE</v>
          </cell>
        </row>
        <row r="25">
          <cell r="A25" t="str">
            <v>F16S_30_120</v>
          </cell>
          <cell r="B25">
            <v>11137785</v>
          </cell>
          <cell r="C25" t="str">
            <v>TDM0106</v>
          </cell>
          <cell r="D25" t="str">
            <v>INST</v>
          </cell>
          <cell r="E25" t="str">
            <v>REC</v>
          </cell>
          <cell r="F25">
            <v>42142</v>
          </cell>
          <cell r="G25">
            <v>0</v>
          </cell>
          <cell r="H25" t="str">
            <v>CN</v>
          </cell>
          <cell r="I25" t="str">
            <v>6001696971</v>
          </cell>
          <cell r="J25"/>
          <cell r="K25"/>
          <cell r="L25" t="str">
            <v>16S</v>
          </cell>
          <cell r="M25" t="str">
            <v>61</v>
          </cell>
          <cell r="N25"/>
          <cell r="O25"/>
          <cell r="P25" t="str">
            <v>20 GLEN PKWY</v>
          </cell>
          <cell r="Q25" t="str">
            <v>HAMDEN</v>
          </cell>
        </row>
        <row r="26">
          <cell r="A26" t="str">
            <v>F16S_30_120</v>
          </cell>
          <cell r="B26">
            <v>11137810</v>
          </cell>
          <cell r="C26" t="str">
            <v>TDM0106</v>
          </cell>
          <cell r="D26" t="str">
            <v>INST</v>
          </cell>
          <cell r="E26" t="str">
            <v>REC</v>
          </cell>
          <cell r="F26">
            <v>41886</v>
          </cell>
          <cell r="G26">
            <v>0</v>
          </cell>
          <cell r="H26" t="str">
            <v>CN</v>
          </cell>
          <cell r="I26" t="str">
            <v>6001678758</v>
          </cell>
          <cell r="J26"/>
          <cell r="K26"/>
          <cell r="L26" t="str">
            <v>16S</v>
          </cell>
          <cell r="M26" t="str">
            <v>61</v>
          </cell>
          <cell r="N26"/>
          <cell r="O26"/>
          <cell r="P26" t="str">
            <v>250 HOLLISTER AVE</v>
          </cell>
          <cell r="Q26" t="str">
            <v>BRIDGEPORT</v>
          </cell>
        </row>
        <row r="27">
          <cell r="A27" t="str">
            <v>F16S_30_120</v>
          </cell>
          <cell r="B27">
            <v>11137871</v>
          </cell>
          <cell r="C27" t="str">
            <v>TDM0106</v>
          </cell>
          <cell r="D27" t="str">
            <v>INST</v>
          </cell>
          <cell r="E27" t="str">
            <v>REC</v>
          </cell>
          <cell r="F27">
            <v>41890</v>
          </cell>
          <cell r="G27">
            <v>0</v>
          </cell>
          <cell r="H27" t="str">
            <v>CN</v>
          </cell>
          <cell r="I27" t="str">
            <v>6001678780</v>
          </cell>
          <cell r="J27"/>
          <cell r="K27"/>
          <cell r="L27" t="str">
            <v>16S</v>
          </cell>
          <cell r="M27" t="str">
            <v>61</v>
          </cell>
          <cell r="N27"/>
          <cell r="O27"/>
          <cell r="P27" t="str">
            <v>2414 FAIRFIELD AVE</v>
          </cell>
          <cell r="Q27" t="str">
            <v>BRIDGEPORT</v>
          </cell>
        </row>
        <row r="28">
          <cell r="A28" t="str">
            <v>S5SL_2.5_AUTO</v>
          </cell>
          <cell r="B28">
            <v>11137883</v>
          </cell>
          <cell r="C28" t="str">
            <v>TDM0106</v>
          </cell>
          <cell r="D28" t="str">
            <v>INST</v>
          </cell>
          <cell r="E28" t="str">
            <v>REC</v>
          </cell>
          <cell r="F28">
            <v>41464</v>
          </cell>
          <cell r="G28">
            <v>0</v>
          </cell>
          <cell r="H28" t="str">
            <v>CN</v>
          </cell>
          <cell r="I28" t="str">
            <v>6000427837</v>
          </cell>
          <cell r="J28" t="str">
            <v>IDR</v>
          </cell>
          <cell r="K28" t="str">
            <v>OB</v>
          </cell>
          <cell r="L28" t="str">
            <v>5S</v>
          </cell>
          <cell r="M28" t="str">
            <v>41</v>
          </cell>
          <cell r="N28"/>
          <cell r="O28" t="str">
            <v>MERCANTILE DEV INC SER</v>
          </cell>
          <cell r="P28" t="str">
            <v>10 WATERVIEW DR</v>
          </cell>
          <cell r="Q28" t="str">
            <v>SHELTON</v>
          </cell>
        </row>
        <row r="29">
          <cell r="A29" t="str">
            <v>S5SL_2.5_AUTO</v>
          </cell>
          <cell r="B29">
            <v>11137885</v>
          </cell>
          <cell r="C29" t="str">
            <v>TDM0106</v>
          </cell>
          <cell r="D29" t="str">
            <v>INST</v>
          </cell>
          <cell r="E29" t="str">
            <v>REC</v>
          </cell>
          <cell r="F29">
            <v>41439</v>
          </cell>
          <cell r="G29">
            <v>0</v>
          </cell>
          <cell r="H29" t="str">
            <v>CN</v>
          </cell>
          <cell r="I29" t="str">
            <v>6001578769</v>
          </cell>
          <cell r="J29" t="str">
            <v>IDR</v>
          </cell>
          <cell r="K29"/>
          <cell r="L29" t="str">
            <v>5S</v>
          </cell>
          <cell r="M29" t="str">
            <v>41</v>
          </cell>
          <cell r="N29"/>
          <cell r="O29"/>
          <cell r="P29" t="str">
            <v>522 FAIRFIELD AVE</v>
          </cell>
          <cell r="Q29" t="str">
            <v>BRIDGEPORT</v>
          </cell>
        </row>
        <row r="30">
          <cell r="A30" t="str">
            <v>S5SL_2.5_AUTO</v>
          </cell>
          <cell r="B30">
            <v>11137889</v>
          </cell>
          <cell r="C30" t="str">
            <v>TDM0106</v>
          </cell>
          <cell r="D30" t="str">
            <v>INST</v>
          </cell>
          <cell r="E30" t="str">
            <v>REC</v>
          </cell>
          <cell r="F30">
            <v>41801</v>
          </cell>
          <cell r="G30">
            <v>0</v>
          </cell>
          <cell r="H30" t="str">
            <v>CN</v>
          </cell>
          <cell r="I30" t="str">
            <v>6000740273</v>
          </cell>
          <cell r="J30" t="str">
            <v>IDR</v>
          </cell>
          <cell r="K30" t="str">
            <v>OS</v>
          </cell>
          <cell r="L30" t="str">
            <v>5S</v>
          </cell>
          <cell r="M30" t="str">
            <v>41</v>
          </cell>
          <cell r="N30"/>
          <cell r="O30" t="str">
            <v>HOME DEPOT #6223</v>
          </cell>
          <cell r="P30" t="str">
            <v>65 FRONTAGE RD</v>
          </cell>
          <cell r="Q30" t="str">
            <v>EAST HAVEN</v>
          </cell>
        </row>
        <row r="31">
          <cell r="A31" t="str">
            <v>S5SL_2.5_AUTO</v>
          </cell>
          <cell r="B31">
            <v>11137895</v>
          </cell>
          <cell r="C31" t="str">
            <v>TDM0106</v>
          </cell>
          <cell r="D31" t="str">
            <v>INST</v>
          </cell>
          <cell r="E31" t="str">
            <v>REC</v>
          </cell>
          <cell r="F31">
            <v>41618</v>
          </cell>
          <cell r="G31">
            <v>0</v>
          </cell>
          <cell r="H31" t="str">
            <v>CN</v>
          </cell>
          <cell r="I31" t="str">
            <v>6001668672</v>
          </cell>
          <cell r="J31"/>
          <cell r="K31"/>
          <cell r="L31" t="str">
            <v>5S</v>
          </cell>
          <cell r="M31" t="str">
            <v>41</v>
          </cell>
          <cell r="N31"/>
          <cell r="O31"/>
          <cell r="P31" t="str">
            <v>515 SAW MILL RD</v>
          </cell>
          <cell r="Q31" t="str">
            <v>WEST HAVEN</v>
          </cell>
        </row>
        <row r="32">
          <cell r="A32" t="str">
            <v>S5SL_2.5_AUTO</v>
          </cell>
          <cell r="B32">
            <v>11137896</v>
          </cell>
          <cell r="C32" t="str">
            <v>TDM0106</v>
          </cell>
          <cell r="D32" t="str">
            <v>INST</v>
          </cell>
          <cell r="E32" t="str">
            <v>REC</v>
          </cell>
          <cell r="F32">
            <v>41640</v>
          </cell>
          <cell r="G32">
            <v>0</v>
          </cell>
          <cell r="H32" t="str">
            <v>CN</v>
          </cell>
          <cell r="I32" t="str">
            <v>6001668658</v>
          </cell>
          <cell r="J32"/>
          <cell r="K32"/>
          <cell r="L32" t="str">
            <v>5S</v>
          </cell>
          <cell r="M32" t="str">
            <v>41</v>
          </cell>
          <cell r="N32"/>
          <cell r="O32"/>
          <cell r="P32" t="str">
            <v>200 UNIVERSAL DR N</v>
          </cell>
          <cell r="Q32" t="str">
            <v>NORTH HAVEN</v>
          </cell>
        </row>
        <row r="33">
          <cell r="A33" t="str">
            <v>S5SL_2.5_AUTO</v>
          </cell>
          <cell r="B33">
            <v>11137902</v>
          </cell>
          <cell r="C33" t="str">
            <v>TDM0106</v>
          </cell>
          <cell r="D33" t="str">
            <v>INST</v>
          </cell>
          <cell r="E33" t="str">
            <v>REC</v>
          </cell>
          <cell r="F33">
            <v>41985</v>
          </cell>
          <cell r="G33">
            <v>0</v>
          </cell>
          <cell r="H33" t="str">
            <v>CN</v>
          </cell>
          <cell r="I33" t="str">
            <v>6001684955</v>
          </cell>
          <cell r="J33"/>
          <cell r="K33"/>
          <cell r="L33" t="str">
            <v>5S</v>
          </cell>
          <cell r="M33" t="str">
            <v>41</v>
          </cell>
          <cell r="N33"/>
          <cell r="O33"/>
          <cell r="P33" t="str">
            <v>4135 WHITNEY AVE</v>
          </cell>
          <cell r="Q33" t="str">
            <v>HAMDEN</v>
          </cell>
        </row>
        <row r="34">
          <cell r="A34" t="str">
            <v>S5SL_2.5_AUTO</v>
          </cell>
          <cell r="B34">
            <v>11137903</v>
          </cell>
          <cell r="C34" t="str">
            <v>TDM0106</v>
          </cell>
          <cell r="D34" t="str">
            <v>INST</v>
          </cell>
          <cell r="E34" t="str">
            <v>REC</v>
          </cell>
          <cell r="F34">
            <v>41655</v>
          </cell>
          <cell r="G34">
            <v>0</v>
          </cell>
          <cell r="H34" t="str">
            <v>CN</v>
          </cell>
          <cell r="I34" t="str">
            <v>6001577162</v>
          </cell>
          <cell r="J34" t="str">
            <v>IDR</v>
          </cell>
          <cell r="K34"/>
          <cell r="L34" t="str">
            <v>5S</v>
          </cell>
          <cell r="M34" t="str">
            <v>41</v>
          </cell>
          <cell r="N34"/>
          <cell r="O34"/>
          <cell r="P34" t="str">
            <v>37 ROBINSON BLVD</v>
          </cell>
          <cell r="Q34" t="str">
            <v>ORANGE</v>
          </cell>
        </row>
        <row r="35">
          <cell r="A35" t="str">
            <v>S5SL_2.5_AUTO</v>
          </cell>
          <cell r="B35">
            <v>11137907</v>
          </cell>
          <cell r="C35" t="str">
            <v>TDM0106</v>
          </cell>
          <cell r="D35" t="str">
            <v>INST</v>
          </cell>
          <cell r="E35" t="str">
            <v>REC</v>
          </cell>
          <cell r="F35">
            <v>41816</v>
          </cell>
          <cell r="G35">
            <v>0</v>
          </cell>
          <cell r="H35" t="str">
            <v>CN</v>
          </cell>
          <cell r="I35" t="str">
            <v>6001675447</v>
          </cell>
          <cell r="J35" t="str">
            <v>IDR</v>
          </cell>
          <cell r="K35"/>
          <cell r="L35" t="str">
            <v>5S</v>
          </cell>
          <cell r="M35" t="str">
            <v>41</v>
          </cell>
          <cell r="N35"/>
          <cell r="O35"/>
          <cell r="P35" t="str">
            <v>792 RESERVOIR AVE</v>
          </cell>
          <cell r="Q35" t="str">
            <v>BRIDGEPORT</v>
          </cell>
        </row>
        <row r="36">
          <cell r="A36" t="str">
            <v>S5SL_2.5_AUTO</v>
          </cell>
          <cell r="B36">
            <v>11137921</v>
          </cell>
          <cell r="C36" t="str">
            <v>TDM0106</v>
          </cell>
          <cell r="D36" t="str">
            <v>INST</v>
          </cell>
          <cell r="E36" t="str">
            <v>REC</v>
          </cell>
          <cell r="F36">
            <v>41704</v>
          </cell>
          <cell r="G36">
            <v>0</v>
          </cell>
          <cell r="H36" t="str">
            <v>CN</v>
          </cell>
          <cell r="I36" t="str">
            <v>6001670251</v>
          </cell>
          <cell r="J36" t="str">
            <v>IDR</v>
          </cell>
          <cell r="K36"/>
          <cell r="L36" t="str">
            <v>5S</v>
          </cell>
          <cell r="M36" t="str">
            <v>41</v>
          </cell>
          <cell r="N36" t="str">
            <v>D</v>
          </cell>
          <cell r="O36"/>
          <cell r="P36" t="str">
            <v>315 FOXON BLVD</v>
          </cell>
          <cell r="Q36" t="str">
            <v>NEW HAVEN</v>
          </cell>
        </row>
        <row r="37">
          <cell r="A37" t="str">
            <v>S5SL_2.5_AUTO</v>
          </cell>
          <cell r="B37">
            <v>11137926</v>
          </cell>
          <cell r="C37" t="str">
            <v>TDM0106</v>
          </cell>
          <cell r="D37" t="str">
            <v>INST</v>
          </cell>
          <cell r="E37" t="str">
            <v>REC</v>
          </cell>
          <cell r="F37">
            <v>41614</v>
          </cell>
          <cell r="G37">
            <v>0</v>
          </cell>
          <cell r="H37" t="str">
            <v>CN</v>
          </cell>
          <cell r="I37" t="str">
            <v>6000539418</v>
          </cell>
          <cell r="J37"/>
          <cell r="K37" t="str">
            <v>OS</v>
          </cell>
          <cell r="L37" t="str">
            <v>5S</v>
          </cell>
          <cell r="M37" t="str">
            <v>41</v>
          </cell>
          <cell r="N37"/>
          <cell r="O37" t="str">
            <v>CONH-ED</v>
          </cell>
          <cell r="P37" t="str">
            <v>181 MITCHELL DR</v>
          </cell>
          <cell r="Q37" t="str">
            <v>NEW HAVEN</v>
          </cell>
        </row>
        <row r="38">
          <cell r="A38" t="str">
            <v>S5SL_2.5_AUTO</v>
          </cell>
          <cell r="B38">
            <v>11137928</v>
          </cell>
          <cell r="C38" t="str">
            <v>TDM0106</v>
          </cell>
          <cell r="D38" t="str">
            <v>INST</v>
          </cell>
          <cell r="E38" t="str">
            <v>REC</v>
          </cell>
          <cell r="F38">
            <v>41627</v>
          </cell>
          <cell r="G38">
            <v>0</v>
          </cell>
          <cell r="H38" t="str">
            <v>CN</v>
          </cell>
          <cell r="I38" t="str">
            <v>6001668665</v>
          </cell>
          <cell r="J38"/>
          <cell r="K38"/>
          <cell r="L38" t="str">
            <v>5S</v>
          </cell>
          <cell r="M38" t="str">
            <v>41</v>
          </cell>
          <cell r="N38"/>
          <cell r="O38"/>
          <cell r="P38" t="str">
            <v>120 HAWLEY LN</v>
          </cell>
          <cell r="Q38" t="str">
            <v>TRUMBULL</v>
          </cell>
        </row>
        <row r="39">
          <cell r="A39" t="str">
            <v>S5SL_2.5_AUTO</v>
          </cell>
          <cell r="B39">
            <v>11137929</v>
          </cell>
          <cell r="C39" t="str">
            <v>TDM0106</v>
          </cell>
          <cell r="D39" t="str">
            <v>INST</v>
          </cell>
          <cell r="E39" t="str">
            <v>REC</v>
          </cell>
          <cell r="F39">
            <v>41621</v>
          </cell>
          <cell r="G39">
            <v>0</v>
          </cell>
          <cell r="H39" t="str">
            <v>CN</v>
          </cell>
          <cell r="I39" t="str">
            <v>6001668904</v>
          </cell>
          <cell r="J39"/>
          <cell r="K39"/>
          <cell r="L39" t="str">
            <v>5S</v>
          </cell>
          <cell r="M39" t="str">
            <v>41</v>
          </cell>
          <cell r="N39"/>
          <cell r="O39"/>
          <cell r="P39" t="str">
            <v>1365 BOSTON POST RD</v>
          </cell>
          <cell r="Q39" t="str">
            <v>MILFORD</v>
          </cell>
        </row>
        <row r="40">
          <cell r="A40" t="str">
            <v>S5SL_2.5_AUTO</v>
          </cell>
          <cell r="B40">
            <v>11137945</v>
          </cell>
          <cell r="C40" t="str">
            <v>TDM0106</v>
          </cell>
          <cell r="D40" t="str">
            <v>INST</v>
          </cell>
          <cell r="E40" t="str">
            <v>REC</v>
          </cell>
          <cell r="F40">
            <v>41904</v>
          </cell>
          <cell r="G40">
            <v>0</v>
          </cell>
          <cell r="H40" t="str">
            <v>CN</v>
          </cell>
          <cell r="I40" t="str">
            <v>6001679343</v>
          </cell>
          <cell r="J40" t="str">
            <v>IDR</v>
          </cell>
          <cell r="K40"/>
          <cell r="L40" t="str">
            <v>5S</v>
          </cell>
          <cell r="M40" t="str">
            <v>41</v>
          </cell>
          <cell r="N40"/>
          <cell r="O40"/>
          <cell r="P40" t="str">
            <v>541 KINGS HWY</v>
          </cell>
          <cell r="Q40" t="str">
            <v>FAIRFIELD</v>
          </cell>
        </row>
        <row r="41">
          <cell r="A41" t="str">
            <v>S5SL_2.5_AUTO</v>
          </cell>
          <cell r="B41">
            <v>11137955</v>
          </cell>
          <cell r="C41" t="str">
            <v>TDM0106</v>
          </cell>
          <cell r="D41" t="str">
            <v>INST</v>
          </cell>
          <cell r="E41" t="str">
            <v>REC</v>
          </cell>
          <cell r="F41">
            <v>41696</v>
          </cell>
          <cell r="G41">
            <v>0</v>
          </cell>
          <cell r="H41" t="str">
            <v>CN</v>
          </cell>
          <cell r="I41" t="str">
            <v>6001669710</v>
          </cell>
          <cell r="J41" t="str">
            <v>IDR</v>
          </cell>
          <cell r="K41"/>
          <cell r="L41" t="str">
            <v>5S</v>
          </cell>
          <cell r="M41" t="str">
            <v>41</v>
          </cell>
          <cell r="N41"/>
          <cell r="O41"/>
          <cell r="P41" t="str">
            <v>480 SHERMAN PKWY</v>
          </cell>
          <cell r="Q41" t="str">
            <v>NEW HAVEN</v>
          </cell>
        </row>
        <row r="42">
          <cell r="A42" t="str">
            <v>S5SL_2.5_AUTO</v>
          </cell>
          <cell r="B42">
            <v>11137968</v>
          </cell>
          <cell r="C42" t="str">
            <v>TDM0106</v>
          </cell>
          <cell r="D42" t="str">
            <v>INST</v>
          </cell>
          <cell r="E42" t="str">
            <v>REC</v>
          </cell>
          <cell r="F42">
            <v>41799</v>
          </cell>
          <cell r="G42">
            <v>0</v>
          </cell>
          <cell r="H42" t="str">
            <v>CN</v>
          </cell>
          <cell r="I42" t="str">
            <v>6001671630</v>
          </cell>
          <cell r="J42"/>
          <cell r="K42"/>
          <cell r="L42" t="str">
            <v>5S</v>
          </cell>
          <cell r="M42" t="str">
            <v>41</v>
          </cell>
          <cell r="N42"/>
          <cell r="O42"/>
          <cell r="P42" t="str">
            <v>29 TREFOIL DR</v>
          </cell>
          <cell r="Q42" t="str">
            <v>TRUMBULL</v>
          </cell>
        </row>
        <row r="43">
          <cell r="A43" t="str">
            <v>S5SL_2.5_AUTO</v>
          </cell>
          <cell r="B43">
            <v>11137972</v>
          </cell>
          <cell r="C43" t="str">
            <v>TDM0106</v>
          </cell>
          <cell r="D43" t="str">
            <v>INST</v>
          </cell>
          <cell r="E43" t="str">
            <v>REC</v>
          </cell>
          <cell r="F43">
            <v>41816</v>
          </cell>
          <cell r="G43">
            <v>0</v>
          </cell>
          <cell r="H43" t="str">
            <v>CN</v>
          </cell>
          <cell r="I43" t="str">
            <v>6001671632</v>
          </cell>
          <cell r="J43" t="str">
            <v>IDR</v>
          </cell>
          <cell r="K43"/>
          <cell r="L43" t="str">
            <v>5S</v>
          </cell>
          <cell r="M43" t="str">
            <v>41</v>
          </cell>
          <cell r="N43"/>
          <cell r="O43"/>
          <cell r="P43" t="str">
            <v>117 MAIN ST</v>
          </cell>
          <cell r="Q43" t="str">
            <v>DERBY</v>
          </cell>
        </row>
        <row r="44">
          <cell r="A44" t="str">
            <v>S12SL_30_AUTO</v>
          </cell>
          <cell r="B44">
            <v>11138075</v>
          </cell>
          <cell r="C44" t="str">
            <v>TDM0106</v>
          </cell>
          <cell r="D44" t="str">
            <v>INST</v>
          </cell>
          <cell r="E44" t="str">
            <v>REC</v>
          </cell>
          <cell r="F44">
            <v>41628</v>
          </cell>
          <cell r="G44">
            <v>0</v>
          </cell>
          <cell r="H44" t="str">
            <v>CN</v>
          </cell>
          <cell r="I44" t="str">
            <v>6000464143</v>
          </cell>
          <cell r="J44"/>
          <cell r="K44" t="str">
            <v>OS</v>
          </cell>
          <cell r="L44" t="str">
            <v>12S</v>
          </cell>
          <cell r="M44" t="str">
            <v>41</v>
          </cell>
          <cell r="N44"/>
          <cell r="O44" t="str">
            <v>COMPOSITION MAT CO INC</v>
          </cell>
          <cell r="P44" t="str">
            <v>249 PEPES FARM RD</v>
          </cell>
          <cell r="Q44" t="str">
            <v>MILFORD</v>
          </cell>
        </row>
        <row r="45">
          <cell r="A45" t="str">
            <v>S12SL_30_AUTO</v>
          </cell>
          <cell r="B45">
            <v>11138079</v>
          </cell>
          <cell r="C45" t="str">
            <v>TDM0106</v>
          </cell>
          <cell r="D45" t="str">
            <v>INST</v>
          </cell>
          <cell r="E45" t="str">
            <v>REC</v>
          </cell>
          <cell r="F45">
            <v>41579</v>
          </cell>
          <cell r="G45">
            <v>0</v>
          </cell>
          <cell r="H45" t="str">
            <v>CN</v>
          </cell>
          <cell r="I45" t="str">
            <v>6001585940</v>
          </cell>
          <cell r="J45"/>
          <cell r="K45"/>
          <cell r="L45" t="str">
            <v>12S</v>
          </cell>
          <cell r="M45" t="str">
            <v>41</v>
          </cell>
          <cell r="N45"/>
          <cell r="O45"/>
          <cell r="P45" t="str">
            <v>452 TWIN LAKES RD</v>
          </cell>
          <cell r="Q45" t="str">
            <v>NORTH BRANFORD</v>
          </cell>
        </row>
        <row r="46">
          <cell r="A46" t="str">
            <v>S12SL_30_AUTO</v>
          </cell>
          <cell r="B46">
            <v>11138081</v>
          </cell>
          <cell r="C46" t="str">
            <v>TDM0106</v>
          </cell>
          <cell r="D46" t="str">
            <v>INST</v>
          </cell>
          <cell r="E46" t="str">
            <v>REC</v>
          </cell>
          <cell r="F46">
            <v>41544</v>
          </cell>
          <cell r="G46">
            <v>0</v>
          </cell>
          <cell r="H46" t="str">
            <v>CN</v>
          </cell>
          <cell r="I46" t="str">
            <v>6001669361</v>
          </cell>
          <cell r="J46"/>
          <cell r="K46"/>
          <cell r="L46" t="str">
            <v>12S</v>
          </cell>
          <cell r="M46" t="str">
            <v>41</v>
          </cell>
          <cell r="N46"/>
          <cell r="O46"/>
          <cell r="P46" t="str">
            <v>150 FOURNIER ST</v>
          </cell>
          <cell r="Q46" t="str">
            <v>NEW HAVEN</v>
          </cell>
        </row>
        <row r="47">
          <cell r="A47" t="str">
            <v>S12SL_30_AUTO</v>
          </cell>
          <cell r="B47">
            <v>11138083</v>
          </cell>
          <cell r="C47" t="str">
            <v>TDM0106</v>
          </cell>
          <cell r="D47" t="str">
            <v>INST</v>
          </cell>
          <cell r="E47" t="str">
            <v>REC</v>
          </cell>
          <cell r="F47">
            <v>41698</v>
          </cell>
          <cell r="G47">
            <v>0</v>
          </cell>
          <cell r="H47" t="str">
            <v>CN</v>
          </cell>
          <cell r="I47" t="str">
            <v>6001671311</v>
          </cell>
          <cell r="J47"/>
          <cell r="K47"/>
          <cell r="L47" t="str">
            <v>12S</v>
          </cell>
          <cell r="M47" t="str">
            <v>41</v>
          </cell>
          <cell r="N47"/>
          <cell r="O47"/>
          <cell r="P47" t="str">
            <v>25 INDUSTRY DR</v>
          </cell>
          <cell r="Q47" t="str">
            <v>WEST HAVEN</v>
          </cell>
        </row>
        <row r="48">
          <cell r="A48" t="str">
            <v>S12SL_30_AUTO</v>
          </cell>
          <cell r="B48">
            <v>11138086</v>
          </cell>
          <cell r="C48" t="str">
            <v>TDM0106</v>
          </cell>
          <cell r="D48" t="str">
            <v>INST</v>
          </cell>
          <cell r="E48" t="str">
            <v>REC</v>
          </cell>
          <cell r="F48">
            <v>41618</v>
          </cell>
          <cell r="G48">
            <v>0</v>
          </cell>
          <cell r="H48" t="str">
            <v>CN</v>
          </cell>
          <cell r="I48" t="str">
            <v>6001668673</v>
          </cell>
          <cell r="J48"/>
          <cell r="K48"/>
          <cell r="L48" t="str">
            <v>12S</v>
          </cell>
          <cell r="M48" t="str">
            <v>41</v>
          </cell>
          <cell r="N48"/>
          <cell r="O48"/>
          <cell r="P48" t="str">
            <v>515 SAW MILL RD</v>
          </cell>
          <cell r="Q48" t="str">
            <v>WEST HAVEN</v>
          </cell>
        </row>
        <row r="49">
          <cell r="A49" t="str">
            <v>S12SL_30_AUTO</v>
          </cell>
          <cell r="B49">
            <v>11138088</v>
          </cell>
          <cell r="C49" t="str">
            <v>TDM0106</v>
          </cell>
          <cell r="D49" t="str">
            <v>INST</v>
          </cell>
          <cell r="E49" t="str">
            <v>REC</v>
          </cell>
          <cell r="F49">
            <v>41621</v>
          </cell>
          <cell r="G49">
            <v>0</v>
          </cell>
          <cell r="H49" t="str">
            <v>CN</v>
          </cell>
          <cell r="I49" t="str">
            <v>6001668905</v>
          </cell>
          <cell r="J49"/>
          <cell r="K49"/>
          <cell r="L49" t="str">
            <v>12S</v>
          </cell>
          <cell r="M49" t="str">
            <v>41</v>
          </cell>
          <cell r="N49"/>
          <cell r="O49"/>
          <cell r="P49" t="str">
            <v>1365 BOSTON POST RD</v>
          </cell>
          <cell r="Q49" t="str">
            <v>MILFORD</v>
          </cell>
        </row>
        <row r="50">
          <cell r="A50" t="str">
            <v>S12SL_30_AUTO</v>
          </cell>
          <cell r="B50">
            <v>11138090</v>
          </cell>
          <cell r="C50" t="str">
            <v>TDM0106</v>
          </cell>
          <cell r="D50" t="str">
            <v>INST</v>
          </cell>
          <cell r="E50" t="str">
            <v>REC</v>
          </cell>
          <cell r="F50">
            <v>41537</v>
          </cell>
          <cell r="G50">
            <v>0</v>
          </cell>
          <cell r="H50" t="str">
            <v>CN</v>
          </cell>
          <cell r="I50" t="str">
            <v>6000667423</v>
          </cell>
          <cell r="J50" t="str">
            <v>IDR</v>
          </cell>
          <cell r="K50" t="str">
            <v>OS</v>
          </cell>
          <cell r="L50" t="str">
            <v>12S</v>
          </cell>
          <cell r="M50" t="str">
            <v>41</v>
          </cell>
          <cell r="N50"/>
          <cell r="O50" t="str">
            <v>CONH-ED</v>
          </cell>
          <cell r="P50" t="str">
            <v>569 CONGRESS AVE</v>
          </cell>
          <cell r="Q50" t="str">
            <v>NEW HAVEN</v>
          </cell>
        </row>
        <row r="51">
          <cell r="A51" t="str">
            <v>S16SL_30_AUTO</v>
          </cell>
          <cell r="B51">
            <v>11138106</v>
          </cell>
          <cell r="C51" t="str">
            <v>TDM0106</v>
          </cell>
          <cell r="D51" t="str">
            <v>INST</v>
          </cell>
          <cell r="E51" t="str">
            <v>REC</v>
          </cell>
          <cell r="F51">
            <v>41778</v>
          </cell>
          <cell r="G51">
            <v>0</v>
          </cell>
          <cell r="H51" t="str">
            <v>CN</v>
          </cell>
          <cell r="I51" t="str">
            <v>6001674143</v>
          </cell>
          <cell r="J51" t="str">
            <v>IDR</v>
          </cell>
          <cell r="K51"/>
          <cell r="L51" t="str">
            <v>16S</v>
          </cell>
          <cell r="M51" t="str">
            <v>41</v>
          </cell>
          <cell r="N51" t="str">
            <v>D</v>
          </cell>
          <cell r="O51"/>
          <cell r="P51" t="str">
            <v>48 HOWE ST</v>
          </cell>
          <cell r="Q51" t="str">
            <v>NEW HAVEN</v>
          </cell>
        </row>
        <row r="52">
          <cell r="A52" t="str">
            <v>F2SD_30_240</v>
          </cell>
          <cell r="B52">
            <v>11152956</v>
          </cell>
          <cell r="C52" t="str">
            <v>CUM0106</v>
          </cell>
          <cell r="D52" t="str">
            <v>INST</v>
          </cell>
          <cell r="E52" t="str">
            <v>REC</v>
          </cell>
          <cell r="F52">
            <v>41708</v>
          </cell>
          <cell r="G52">
            <v>0</v>
          </cell>
          <cell r="H52" t="str">
            <v>CN</v>
          </cell>
          <cell r="I52" t="str">
            <v>6001670287</v>
          </cell>
          <cell r="J52"/>
          <cell r="K52"/>
          <cell r="L52" t="str">
            <v>2S</v>
          </cell>
          <cell r="M52" t="str">
            <v>75</v>
          </cell>
          <cell r="N52"/>
          <cell r="O52"/>
          <cell r="P52" t="str">
            <v>20 GILBERT HILL RD</v>
          </cell>
          <cell r="Q52" t="str">
            <v>NORTH HAVEN</v>
          </cell>
        </row>
        <row r="53">
          <cell r="A53" t="str">
            <v>F16S_30_120</v>
          </cell>
          <cell r="B53">
            <v>11160371</v>
          </cell>
          <cell r="C53" t="str">
            <v>TDM0106</v>
          </cell>
          <cell r="D53" t="str">
            <v>INST</v>
          </cell>
          <cell r="E53" t="str">
            <v>REC</v>
          </cell>
          <cell r="F53">
            <v>41934</v>
          </cell>
          <cell r="G53">
            <v>0</v>
          </cell>
          <cell r="H53" t="str">
            <v>CN</v>
          </cell>
          <cell r="I53" t="str">
            <v>6001681889</v>
          </cell>
          <cell r="J53"/>
          <cell r="K53"/>
          <cell r="L53" t="str">
            <v>16S</v>
          </cell>
          <cell r="M53" t="str">
            <v>61</v>
          </cell>
          <cell r="N53"/>
          <cell r="O53"/>
          <cell r="P53" t="str">
            <v>337 NOTCH HILL RD</v>
          </cell>
          <cell r="Q53" t="str">
            <v>NORTH BRANFORD</v>
          </cell>
        </row>
        <row r="54">
          <cell r="A54" t="str">
            <v>F16S_30_120</v>
          </cell>
          <cell r="B54">
            <v>11160399</v>
          </cell>
          <cell r="C54" t="str">
            <v>TDM0106</v>
          </cell>
          <cell r="D54" t="str">
            <v>INST</v>
          </cell>
          <cell r="E54" t="str">
            <v>REC</v>
          </cell>
          <cell r="F54">
            <v>41822</v>
          </cell>
          <cell r="G54">
            <v>0</v>
          </cell>
          <cell r="H54" t="str">
            <v>CN</v>
          </cell>
          <cell r="I54" t="str">
            <v>6001675534</v>
          </cell>
          <cell r="J54"/>
          <cell r="K54"/>
          <cell r="L54" t="str">
            <v>16S</v>
          </cell>
          <cell r="M54" t="str">
            <v>61</v>
          </cell>
          <cell r="N54"/>
          <cell r="O54"/>
          <cell r="P54" t="str">
            <v>50 NICHOLS ST</v>
          </cell>
          <cell r="Q54" t="str">
            <v>FAIRFIELD</v>
          </cell>
        </row>
        <row r="55">
          <cell r="A55" t="str">
            <v>F16S_30_120</v>
          </cell>
          <cell r="B55">
            <v>11160440</v>
          </cell>
          <cell r="C55" t="str">
            <v>TDM0106</v>
          </cell>
          <cell r="D55" t="str">
            <v>INST</v>
          </cell>
          <cell r="E55" t="str">
            <v>REC</v>
          </cell>
          <cell r="F55">
            <v>41961</v>
          </cell>
          <cell r="G55">
            <v>0</v>
          </cell>
          <cell r="H55" t="str">
            <v>CN</v>
          </cell>
          <cell r="I55" t="str">
            <v>6001684052</v>
          </cell>
          <cell r="J55"/>
          <cell r="K55"/>
          <cell r="L55" t="str">
            <v>16S</v>
          </cell>
          <cell r="M55" t="str">
            <v>61</v>
          </cell>
          <cell r="N55"/>
          <cell r="O55"/>
          <cell r="P55" t="str">
            <v>810 UNION AVE</v>
          </cell>
          <cell r="Q55" t="str">
            <v>BRIDGEPORT</v>
          </cell>
        </row>
        <row r="56">
          <cell r="A56" t="str">
            <v>F16S_30_120</v>
          </cell>
          <cell r="B56">
            <v>11160444</v>
          </cell>
          <cell r="C56" t="str">
            <v>TDM0106</v>
          </cell>
          <cell r="D56" t="str">
            <v>INST</v>
          </cell>
          <cell r="E56" t="str">
            <v>REC</v>
          </cell>
          <cell r="F56">
            <v>41822</v>
          </cell>
          <cell r="G56">
            <v>0</v>
          </cell>
          <cell r="H56" t="str">
            <v>CN</v>
          </cell>
          <cell r="I56" t="str">
            <v>6001671631</v>
          </cell>
          <cell r="J56"/>
          <cell r="K56"/>
          <cell r="L56" t="str">
            <v>16S</v>
          </cell>
          <cell r="M56" t="str">
            <v>61</v>
          </cell>
          <cell r="N56"/>
          <cell r="O56"/>
          <cell r="P56" t="str">
            <v>70 SANFORD ST</v>
          </cell>
          <cell r="Q56" t="str">
            <v>FAIRFIELD</v>
          </cell>
        </row>
        <row r="57">
          <cell r="A57" t="str">
            <v>F16S_30_120</v>
          </cell>
          <cell r="B57">
            <v>11160605</v>
          </cell>
          <cell r="C57" t="str">
            <v>TDM0106</v>
          </cell>
          <cell r="D57" t="str">
            <v>INST</v>
          </cell>
          <cell r="E57" t="str">
            <v>REC</v>
          </cell>
          <cell r="F57">
            <v>42367</v>
          </cell>
          <cell r="G57">
            <v>0</v>
          </cell>
          <cell r="H57" t="str">
            <v>CN</v>
          </cell>
          <cell r="I57" t="str">
            <v>6001701442</v>
          </cell>
          <cell r="J57"/>
          <cell r="K57"/>
          <cell r="L57" t="str">
            <v>16S</v>
          </cell>
          <cell r="M57" t="str">
            <v>61</v>
          </cell>
          <cell r="N57"/>
          <cell r="O57"/>
          <cell r="P57" t="str">
            <v>150 DERBY TPKE</v>
          </cell>
          <cell r="Q57" t="str">
            <v>ORANGE</v>
          </cell>
        </row>
        <row r="58">
          <cell r="A58" t="str">
            <v>F16S_30_120</v>
          </cell>
          <cell r="B58">
            <v>11160672</v>
          </cell>
          <cell r="C58" t="str">
            <v>TDM0106</v>
          </cell>
          <cell r="D58" t="str">
            <v>INST</v>
          </cell>
          <cell r="E58" t="str">
            <v>REC</v>
          </cell>
          <cell r="F58">
            <v>42313</v>
          </cell>
          <cell r="G58">
            <v>0</v>
          </cell>
          <cell r="H58" t="str">
            <v>CN</v>
          </cell>
          <cell r="I58" t="str">
            <v>6001700377</v>
          </cell>
          <cell r="J58"/>
          <cell r="K58"/>
          <cell r="L58" t="str">
            <v>16S</v>
          </cell>
          <cell r="M58" t="str">
            <v>61</v>
          </cell>
          <cell r="N58"/>
          <cell r="O58"/>
          <cell r="P58" t="str">
            <v>260 ROWE AVE</v>
          </cell>
          <cell r="Q58" t="str">
            <v>MILFORD</v>
          </cell>
        </row>
        <row r="59">
          <cell r="A59" t="str">
            <v>F16SE_50_AUTO</v>
          </cell>
          <cell r="B59">
            <v>11160684</v>
          </cell>
          <cell r="C59" t="str">
            <v>TDM0106</v>
          </cell>
          <cell r="D59" t="str">
            <v>INST</v>
          </cell>
          <cell r="E59" t="str">
            <v>REC</v>
          </cell>
          <cell r="F59">
            <v>42304</v>
          </cell>
          <cell r="G59">
            <v>0</v>
          </cell>
          <cell r="H59" t="str">
            <v>CN</v>
          </cell>
          <cell r="I59" t="str">
            <v>6001698808</v>
          </cell>
          <cell r="J59"/>
          <cell r="K59"/>
          <cell r="L59" t="str">
            <v>16S</v>
          </cell>
          <cell r="M59" t="str">
            <v>71</v>
          </cell>
          <cell r="N59"/>
          <cell r="O59"/>
          <cell r="P59" t="str">
            <v>75 MILL PLAIN RD</v>
          </cell>
          <cell r="Q59" t="str">
            <v>FAIRFIELD</v>
          </cell>
        </row>
        <row r="60">
          <cell r="A60" t="str">
            <v>F16SE_50_AUTO</v>
          </cell>
          <cell r="B60">
            <v>11160807</v>
          </cell>
          <cell r="C60" t="str">
            <v>TDM0106</v>
          </cell>
          <cell r="D60" t="str">
            <v>INST</v>
          </cell>
          <cell r="E60" t="str">
            <v>REC</v>
          </cell>
          <cell r="F60">
            <v>42318</v>
          </cell>
          <cell r="G60">
            <v>0</v>
          </cell>
          <cell r="H60" t="str">
            <v>CN</v>
          </cell>
          <cell r="I60" t="str">
            <v>6001700167</v>
          </cell>
          <cell r="J60"/>
          <cell r="K60"/>
          <cell r="L60" t="str">
            <v>16S</v>
          </cell>
          <cell r="M60" t="str">
            <v>61</v>
          </cell>
          <cell r="N60"/>
          <cell r="O60"/>
          <cell r="P60" t="str">
            <v>515 MOREHOUSE RD</v>
          </cell>
          <cell r="Q60" t="str">
            <v>EASTON</v>
          </cell>
        </row>
        <row r="61">
          <cell r="A61" t="str">
            <v>F16SE_50_AUTO</v>
          </cell>
          <cell r="B61">
            <v>11160809</v>
          </cell>
          <cell r="C61" t="str">
            <v>TDM0106</v>
          </cell>
          <cell r="D61" t="str">
            <v>INST</v>
          </cell>
          <cell r="E61" t="str">
            <v>REC</v>
          </cell>
          <cell r="F61">
            <v>42516</v>
          </cell>
          <cell r="G61">
            <v>0</v>
          </cell>
          <cell r="H61" t="str">
            <v>CN</v>
          </cell>
          <cell r="I61" t="str">
            <v>6001715868</v>
          </cell>
          <cell r="J61"/>
          <cell r="K61"/>
          <cell r="L61" t="str">
            <v>16S</v>
          </cell>
          <cell r="M61" t="str">
            <v>61</v>
          </cell>
          <cell r="N61"/>
          <cell r="O61"/>
          <cell r="P61" t="str">
            <v>500 PECK LN</v>
          </cell>
          <cell r="Q61" t="str">
            <v>ORANGE</v>
          </cell>
        </row>
        <row r="62">
          <cell r="A62" t="str">
            <v>F16SE_50_AUTO</v>
          </cell>
          <cell r="B62">
            <v>11160823</v>
          </cell>
          <cell r="C62" t="str">
            <v>TDM0106</v>
          </cell>
          <cell r="D62" t="str">
            <v>INST</v>
          </cell>
          <cell r="E62" t="str">
            <v>REC</v>
          </cell>
          <cell r="F62">
            <v>42166</v>
          </cell>
          <cell r="G62">
            <v>0</v>
          </cell>
          <cell r="H62" t="str">
            <v>CN</v>
          </cell>
          <cell r="I62" t="str">
            <v>6001693358</v>
          </cell>
          <cell r="J62"/>
          <cell r="K62" t="str">
            <v>OS</v>
          </cell>
          <cell r="L62" t="str">
            <v>16S</v>
          </cell>
          <cell r="M62" t="str">
            <v>61</v>
          </cell>
          <cell r="N62"/>
          <cell r="O62"/>
          <cell r="P62" t="str">
            <v>25 TREFOIL DR</v>
          </cell>
          <cell r="Q62" t="str">
            <v>TRUMBULL</v>
          </cell>
        </row>
        <row r="63">
          <cell r="A63" t="str">
            <v>F16SE_50_AUTO</v>
          </cell>
          <cell r="B63">
            <v>11160833</v>
          </cell>
          <cell r="C63" t="str">
            <v>TDM0106</v>
          </cell>
          <cell r="D63" t="str">
            <v>INST</v>
          </cell>
          <cell r="E63" t="str">
            <v>REC</v>
          </cell>
          <cell r="F63">
            <v>42675</v>
          </cell>
          <cell r="G63">
            <v>0</v>
          </cell>
          <cell r="H63" t="str">
            <v>CN</v>
          </cell>
          <cell r="I63" t="str">
            <v>6001712646</v>
          </cell>
          <cell r="J63"/>
          <cell r="K63"/>
          <cell r="L63" t="str">
            <v>16S</v>
          </cell>
          <cell r="M63" t="str">
            <v>61</v>
          </cell>
          <cell r="N63"/>
          <cell r="O63"/>
          <cell r="P63" t="str">
            <v>1650 BOSTON POST RD</v>
          </cell>
          <cell r="Q63" t="str">
            <v>MILFORD</v>
          </cell>
        </row>
        <row r="64">
          <cell r="A64" t="str">
            <v>F16SE_50_AUTO</v>
          </cell>
          <cell r="B64">
            <v>11160835</v>
          </cell>
          <cell r="C64" t="str">
            <v>TDM0106</v>
          </cell>
          <cell r="D64" t="str">
            <v>INST</v>
          </cell>
          <cell r="E64" t="str">
            <v>REC</v>
          </cell>
          <cell r="F64">
            <v>42545</v>
          </cell>
          <cell r="G64">
            <v>0</v>
          </cell>
          <cell r="H64" t="str">
            <v>CN</v>
          </cell>
          <cell r="I64" t="str">
            <v>6001716178</v>
          </cell>
          <cell r="J64"/>
          <cell r="K64"/>
          <cell r="L64" t="str">
            <v>16S</v>
          </cell>
          <cell r="M64" t="str">
            <v>61</v>
          </cell>
          <cell r="N64"/>
          <cell r="O64"/>
          <cell r="P64" t="str">
            <v>10 ATLANTIC ST</v>
          </cell>
          <cell r="Q64" t="str">
            <v>BRIDGEPORT</v>
          </cell>
        </row>
        <row r="65">
          <cell r="A65" t="str">
            <v>F16SE_50_AUTO</v>
          </cell>
          <cell r="B65">
            <v>11160849</v>
          </cell>
          <cell r="C65" t="str">
            <v>TDM0106</v>
          </cell>
          <cell r="D65" t="str">
            <v>INST</v>
          </cell>
          <cell r="E65" t="str">
            <v>REC</v>
          </cell>
          <cell r="F65">
            <v>42243</v>
          </cell>
          <cell r="G65">
            <v>0</v>
          </cell>
          <cell r="H65" t="str">
            <v>CN</v>
          </cell>
          <cell r="I65" t="str">
            <v>6001693413</v>
          </cell>
          <cell r="J65"/>
          <cell r="K65"/>
          <cell r="L65" t="str">
            <v>16S</v>
          </cell>
          <cell r="M65" t="str">
            <v>61</v>
          </cell>
          <cell r="N65"/>
          <cell r="O65"/>
          <cell r="P65" t="str">
            <v>130 HAVEN ST</v>
          </cell>
          <cell r="Q65" t="str">
            <v>NEW HAVEN</v>
          </cell>
        </row>
        <row r="66">
          <cell r="A66" t="str">
            <v>F16SE_50_AUTO</v>
          </cell>
          <cell r="B66">
            <v>11160857</v>
          </cell>
          <cell r="C66" t="str">
            <v>TDM0106</v>
          </cell>
          <cell r="D66" t="str">
            <v>INST</v>
          </cell>
          <cell r="E66" t="str">
            <v>REC</v>
          </cell>
          <cell r="F66">
            <v>42739</v>
          </cell>
          <cell r="G66">
            <v>0</v>
          </cell>
          <cell r="H66" t="str">
            <v>CN</v>
          </cell>
          <cell r="I66" t="str">
            <v>6001715045</v>
          </cell>
          <cell r="J66"/>
          <cell r="K66"/>
          <cell r="L66" t="str">
            <v>16S</v>
          </cell>
          <cell r="M66" t="str">
            <v>61</v>
          </cell>
          <cell r="N66"/>
          <cell r="O66"/>
          <cell r="P66" t="str">
            <v>75 DEMAIO DR</v>
          </cell>
          <cell r="Q66" t="str">
            <v>MILFORD</v>
          </cell>
        </row>
        <row r="67">
          <cell r="A67" t="str">
            <v>F16SE_50_AUTO</v>
          </cell>
          <cell r="B67">
            <v>11160893</v>
          </cell>
          <cell r="C67" t="str">
            <v>TDM0106</v>
          </cell>
          <cell r="D67" t="str">
            <v>INST</v>
          </cell>
          <cell r="E67" t="str">
            <v>REC</v>
          </cell>
          <cell r="F67">
            <v>41876</v>
          </cell>
          <cell r="G67">
            <v>0</v>
          </cell>
          <cell r="H67" t="str">
            <v>CN</v>
          </cell>
          <cell r="I67" t="str">
            <v>6001678654</v>
          </cell>
          <cell r="J67" t="str">
            <v>IDR</v>
          </cell>
          <cell r="K67"/>
          <cell r="L67" t="str">
            <v>16S</v>
          </cell>
          <cell r="M67" t="str">
            <v>61</v>
          </cell>
          <cell r="N67"/>
          <cell r="O67"/>
          <cell r="P67" t="str">
            <v>2761 DIXWELL AVE</v>
          </cell>
          <cell r="Q67" t="str">
            <v>HAMDEN</v>
          </cell>
        </row>
        <row r="68">
          <cell r="A68" t="str">
            <v>F16SE_50_AUTO</v>
          </cell>
          <cell r="B68">
            <v>11160901</v>
          </cell>
          <cell r="C68" t="str">
            <v>TDM0106</v>
          </cell>
          <cell r="D68" t="str">
            <v>INST</v>
          </cell>
          <cell r="E68" t="str">
            <v>REC</v>
          </cell>
          <cell r="F68">
            <v>41879</v>
          </cell>
          <cell r="G68">
            <v>0</v>
          </cell>
          <cell r="H68" t="str">
            <v>CN</v>
          </cell>
          <cell r="I68" t="str">
            <v>6001678681</v>
          </cell>
          <cell r="J68"/>
          <cell r="K68"/>
          <cell r="L68" t="str">
            <v>16S</v>
          </cell>
          <cell r="M68" t="str">
            <v>71</v>
          </cell>
          <cell r="N68"/>
          <cell r="O68"/>
          <cell r="P68" t="str">
            <v>150 HALLETT ST</v>
          </cell>
          <cell r="Q68" t="str">
            <v>BRIDGEPORT</v>
          </cell>
        </row>
        <row r="69">
          <cell r="A69" t="str">
            <v>F16SE_50_AUTO</v>
          </cell>
          <cell r="B69">
            <v>11160904</v>
          </cell>
          <cell r="C69" t="str">
            <v>TDM0106</v>
          </cell>
          <cell r="D69" t="str">
            <v>INST</v>
          </cell>
          <cell r="E69" t="str">
            <v>REC</v>
          </cell>
          <cell r="F69">
            <v>42089</v>
          </cell>
          <cell r="G69">
            <v>0</v>
          </cell>
          <cell r="H69" t="str">
            <v>CN</v>
          </cell>
          <cell r="I69" t="str">
            <v>6001689601</v>
          </cell>
          <cell r="J69"/>
          <cell r="K69"/>
          <cell r="L69" t="str">
            <v>16S</v>
          </cell>
          <cell r="M69" t="str">
            <v>61</v>
          </cell>
          <cell r="N69"/>
          <cell r="O69"/>
          <cell r="P69" t="str">
            <v>200 E MAIN ST</v>
          </cell>
          <cell r="Q69" t="str">
            <v>STRATFORD</v>
          </cell>
        </row>
        <row r="70">
          <cell r="A70" t="str">
            <v>F16SE_50_AUTO</v>
          </cell>
          <cell r="B70">
            <v>11160906</v>
          </cell>
          <cell r="C70" t="str">
            <v>TDM0106</v>
          </cell>
          <cell r="D70" t="str">
            <v>INST</v>
          </cell>
          <cell r="E70" t="str">
            <v>REC</v>
          </cell>
          <cell r="F70">
            <v>42108</v>
          </cell>
          <cell r="G70">
            <v>0</v>
          </cell>
          <cell r="H70" t="str">
            <v>CN</v>
          </cell>
          <cell r="I70" t="str">
            <v>6001689677</v>
          </cell>
          <cell r="J70"/>
          <cell r="K70"/>
          <cell r="L70" t="str">
            <v>16S</v>
          </cell>
          <cell r="M70" t="str">
            <v>61</v>
          </cell>
          <cell r="N70"/>
          <cell r="O70"/>
          <cell r="P70" t="str">
            <v>1125 SHEPARD AVE</v>
          </cell>
          <cell r="Q70" t="str">
            <v>HAMDEN</v>
          </cell>
        </row>
        <row r="71">
          <cell r="A71" t="str">
            <v>F16SE_50_AUTO</v>
          </cell>
          <cell r="B71">
            <v>11160913</v>
          </cell>
          <cell r="C71" t="str">
            <v>TDM0106</v>
          </cell>
          <cell r="D71" t="str">
            <v>INST</v>
          </cell>
          <cell r="E71" t="str">
            <v>REC</v>
          </cell>
          <cell r="F71">
            <v>42691</v>
          </cell>
          <cell r="G71">
            <v>0</v>
          </cell>
          <cell r="H71" t="str">
            <v>CN</v>
          </cell>
          <cell r="I71" t="str">
            <v>6001715474</v>
          </cell>
          <cell r="J71"/>
          <cell r="K71"/>
          <cell r="L71" t="str">
            <v>16S</v>
          </cell>
          <cell r="M71" t="str">
            <v>61</v>
          </cell>
          <cell r="N71"/>
          <cell r="O71"/>
          <cell r="P71" t="str">
            <v>80 FERRY BLVD</v>
          </cell>
          <cell r="Q71" t="str">
            <v>STRATFORD</v>
          </cell>
        </row>
        <row r="72">
          <cell r="A72" t="str">
            <v>S9SL_2.5_AUTO</v>
          </cell>
          <cell r="B72">
            <v>11166227</v>
          </cell>
          <cell r="C72" t="str">
            <v>TDM0106</v>
          </cell>
          <cell r="D72" t="str">
            <v>INST</v>
          </cell>
          <cell r="E72" t="str">
            <v>REC</v>
          </cell>
          <cell r="F72">
            <v>42179</v>
          </cell>
          <cell r="G72">
            <v>0</v>
          </cell>
          <cell r="H72" t="str">
            <v>CN</v>
          </cell>
          <cell r="I72" t="str">
            <v>6001693390</v>
          </cell>
          <cell r="J72" t="str">
            <v>IDR</v>
          </cell>
          <cell r="K72"/>
          <cell r="L72" t="str">
            <v>9S</v>
          </cell>
          <cell r="M72" t="str">
            <v>41</v>
          </cell>
          <cell r="N72"/>
          <cell r="O72"/>
          <cell r="P72" t="str">
            <v>360 AMITY RD</v>
          </cell>
          <cell r="Q72" t="str">
            <v>WOODBRIDGE</v>
          </cell>
        </row>
        <row r="73">
          <cell r="A73" t="str">
            <v>S12SL_30_AUTO</v>
          </cell>
          <cell r="B73">
            <v>11166364</v>
          </cell>
          <cell r="C73" t="str">
            <v>TDM0106</v>
          </cell>
          <cell r="D73" t="str">
            <v>INST</v>
          </cell>
          <cell r="E73" t="str">
            <v>REC</v>
          </cell>
          <cell r="F73">
            <v>41890</v>
          </cell>
          <cell r="G73">
            <v>0</v>
          </cell>
          <cell r="H73" t="str">
            <v>CN</v>
          </cell>
          <cell r="I73" t="str">
            <v>6001677827</v>
          </cell>
          <cell r="J73"/>
          <cell r="K73"/>
          <cell r="L73" t="str">
            <v>12S</v>
          </cell>
          <cell r="M73" t="str">
            <v>41</v>
          </cell>
          <cell r="N73"/>
          <cell r="O73"/>
          <cell r="P73" t="str">
            <v>1080 STATE ST</v>
          </cell>
          <cell r="Q73" t="str">
            <v>NEW HAVEN</v>
          </cell>
        </row>
        <row r="74">
          <cell r="A74" t="str">
            <v>S12SL_30_AUTO</v>
          </cell>
          <cell r="B74">
            <v>11166375</v>
          </cell>
          <cell r="C74" t="str">
            <v>TDM0106</v>
          </cell>
          <cell r="D74" t="str">
            <v>INST</v>
          </cell>
          <cell r="E74" t="str">
            <v>REC</v>
          </cell>
          <cell r="F74">
            <v>42088</v>
          </cell>
          <cell r="G74">
            <v>0</v>
          </cell>
          <cell r="H74" t="str">
            <v>CN</v>
          </cell>
          <cell r="I74" t="str">
            <v>6001688795</v>
          </cell>
          <cell r="J74"/>
          <cell r="K74"/>
          <cell r="L74" t="str">
            <v>12S</v>
          </cell>
          <cell r="M74" t="str">
            <v>41</v>
          </cell>
          <cell r="N74"/>
          <cell r="O74"/>
          <cell r="P74" t="str">
            <v>50 INDUSTRY DR</v>
          </cell>
          <cell r="Q74" t="str">
            <v>WEST HAVEN</v>
          </cell>
        </row>
        <row r="75">
          <cell r="A75" t="str">
            <v>F2SD_30_240</v>
          </cell>
          <cell r="B75">
            <v>11168212</v>
          </cell>
          <cell r="C75" t="str">
            <v>TDM0106</v>
          </cell>
          <cell r="D75" t="str">
            <v>INST</v>
          </cell>
          <cell r="E75" t="str">
            <v>REC</v>
          </cell>
          <cell r="F75">
            <v>42607</v>
          </cell>
          <cell r="G75">
            <v>0</v>
          </cell>
          <cell r="H75" t="str">
            <v>CN</v>
          </cell>
          <cell r="I75" t="str">
            <v>6001710621</v>
          </cell>
          <cell r="J75"/>
          <cell r="K75"/>
          <cell r="L75" t="str">
            <v>2S</v>
          </cell>
          <cell r="M75" t="str">
            <v>64</v>
          </cell>
          <cell r="N75"/>
          <cell r="O75"/>
          <cell r="P75" t="str">
            <v>477 BROAD ST</v>
          </cell>
          <cell r="Q75" t="str">
            <v>BRIDGEPORT</v>
          </cell>
        </row>
        <row r="76">
          <cell r="A76" t="str">
            <v>F2SD_30_240</v>
          </cell>
          <cell r="B76">
            <v>11169143</v>
          </cell>
          <cell r="C76" t="str">
            <v>TDM0106</v>
          </cell>
          <cell r="D76" t="str">
            <v>INST</v>
          </cell>
          <cell r="E76" t="str">
            <v>REC</v>
          </cell>
          <cell r="F76">
            <v>42293</v>
          </cell>
          <cell r="G76">
            <v>0</v>
          </cell>
          <cell r="H76" t="str">
            <v>CN</v>
          </cell>
          <cell r="I76" t="str">
            <v>6001693425</v>
          </cell>
          <cell r="J76"/>
          <cell r="K76"/>
          <cell r="L76" t="str">
            <v>2S</v>
          </cell>
          <cell r="M76" t="str">
            <v>61</v>
          </cell>
          <cell r="N76"/>
          <cell r="O76"/>
          <cell r="P76" t="str">
            <v>136 MERRIAM ST</v>
          </cell>
          <cell r="Q76" t="str">
            <v>BRIDGEPORT</v>
          </cell>
        </row>
        <row r="77">
          <cell r="A77" t="str">
            <v>F2SD_30_240</v>
          </cell>
          <cell r="B77">
            <v>11170710</v>
          </cell>
          <cell r="C77" t="str">
            <v>TDM0106</v>
          </cell>
          <cell r="D77" t="str">
            <v>INST</v>
          </cell>
          <cell r="E77" t="str">
            <v>REC</v>
          </cell>
          <cell r="F77">
            <v>42314</v>
          </cell>
          <cell r="G77">
            <v>0</v>
          </cell>
          <cell r="H77" t="str">
            <v>CN</v>
          </cell>
          <cell r="I77" t="str">
            <v>6001699555</v>
          </cell>
          <cell r="J77"/>
          <cell r="K77"/>
          <cell r="L77" t="str">
            <v>2S</v>
          </cell>
          <cell r="M77" t="str">
            <v>61</v>
          </cell>
          <cell r="N77"/>
          <cell r="O77"/>
          <cell r="P77" t="str">
            <v>16 HICKORY ST</v>
          </cell>
          <cell r="Q77" t="str">
            <v>TRUMBULL</v>
          </cell>
        </row>
        <row r="78">
          <cell r="A78" t="str">
            <v>F2SD_30_240</v>
          </cell>
          <cell r="B78">
            <v>11192977</v>
          </cell>
          <cell r="C78" t="str">
            <v>CUM0106</v>
          </cell>
          <cell r="D78" t="str">
            <v>INST</v>
          </cell>
          <cell r="E78" t="str">
            <v>REC</v>
          </cell>
          <cell r="F78">
            <v>42217</v>
          </cell>
          <cell r="G78">
            <v>0</v>
          </cell>
          <cell r="H78" t="str">
            <v>CN</v>
          </cell>
          <cell r="I78" t="str">
            <v>6001697307</v>
          </cell>
          <cell r="J78"/>
          <cell r="K78"/>
          <cell r="L78" t="str">
            <v>2S</v>
          </cell>
          <cell r="M78" t="str">
            <v>64</v>
          </cell>
          <cell r="N78"/>
          <cell r="O78"/>
          <cell r="P78" t="str">
            <v>19 MARTIN ST</v>
          </cell>
          <cell r="Q78" t="str">
            <v>WEST HAVEN</v>
          </cell>
        </row>
        <row r="79">
          <cell r="A79" t="str">
            <v>F2SD_30_240</v>
          </cell>
          <cell r="B79">
            <v>11201331</v>
          </cell>
          <cell r="C79" t="str">
            <v>CUM0106</v>
          </cell>
          <cell r="D79" t="str">
            <v>INST</v>
          </cell>
          <cell r="E79" t="str">
            <v>REC</v>
          </cell>
          <cell r="F79">
            <v>42248</v>
          </cell>
          <cell r="G79">
            <v>0</v>
          </cell>
          <cell r="H79" t="str">
            <v>CN</v>
          </cell>
          <cell r="I79" t="str">
            <v>6001693424</v>
          </cell>
          <cell r="J79"/>
          <cell r="K79" t="str">
            <v>OS</v>
          </cell>
          <cell r="L79" t="str">
            <v>2S</v>
          </cell>
          <cell r="M79" t="str">
            <v>64</v>
          </cell>
          <cell r="N79"/>
          <cell r="O79"/>
          <cell r="P79" t="str">
            <v>60 W POND RD</v>
          </cell>
          <cell r="Q79" t="str">
            <v>NORTH BRANFORD</v>
          </cell>
        </row>
        <row r="80">
          <cell r="A80" t="str">
            <v>F2SD_30_240</v>
          </cell>
          <cell r="B80">
            <v>11202022</v>
          </cell>
          <cell r="C80" t="str">
            <v>TDM0106</v>
          </cell>
          <cell r="D80" t="str">
            <v>INST</v>
          </cell>
          <cell r="E80" t="str">
            <v>REC</v>
          </cell>
          <cell r="F80">
            <v>42321</v>
          </cell>
          <cell r="G80">
            <v>0</v>
          </cell>
          <cell r="H80" t="str">
            <v>CN</v>
          </cell>
          <cell r="I80" t="str">
            <v>6001700159</v>
          </cell>
          <cell r="J80"/>
          <cell r="K80"/>
          <cell r="L80" t="str">
            <v>2S</v>
          </cell>
          <cell r="M80" t="str">
            <v>61</v>
          </cell>
          <cell r="N80"/>
          <cell r="O80"/>
          <cell r="P80" t="str">
            <v>120 ALLEN ST</v>
          </cell>
          <cell r="Q80" t="str">
            <v>STRATFORD</v>
          </cell>
        </row>
        <row r="81">
          <cell r="A81" t="str">
            <v>F9S_2.5_AUTO</v>
          </cell>
          <cell r="B81">
            <v>11204220</v>
          </cell>
          <cell r="C81" t="str">
            <v>TDM0106</v>
          </cell>
          <cell r="D81" t="str">
            <v>INST</v>
          </cell>
          <cell r="E81" t="str">
            <v>REC</v>
          </cell>
          <cell r="F81">
            <v>42629</v>
          </cell>
          <cell r="G81">
            <v>0</v>
          </cell>
          <cell r="H81" t="str">
            <v>CN</v>
          </cell>
          <cell r="I81" t="str">
            <v>6001711553</v>
          </cell>
          <cell r="J81"/>
          <cell r="K81"/>
          <cell r="L81" t="str">
            <v>9S</v>
          </cell>
          <cell r="M81" t="str">
            <v>61</v>
          </cell>
          <cell r="N81"/>
          <cell r="O81"/>
          <cell r="P81" t="str">
            <v>31 TEMPLE ST</v>
          </cell>
          <cell r="Q81" t="str">
            <v>NORTH HAVEN</v>
          </cell>
        </row>
        <row r="82">
          <cell r="A82" t="str">
            <v>F16S_30_120</v>
          </cell>
          <cell r="B82">
            <v>11205465</v>
          </cell>
          <cell r="C82" t="str">
            <v>TDM0106</v>
          </cell>
          <cell r="D82" t="str">
            <v>INST</v>
          </cell>
          <cell r="E82" t="str">
            <v>REC</v>
          </cell>
          <cell r="F82">
            <v>42367</v>
          </cell>
          <cell r="G82">
            <v>0</v>
          </cell>
          <cell r="H82" t="str">
            <v>CN</v>
          </cell>
          <cell r="I82" t="str">
            <v>6001702289</v>
          </cell>
          <cell r="J82"/>
          <cell r="K82"/>
          <cell r="L82" t="str">
            <v>16S</v>
          </cell>
          <cell r="M82" t="str">
            <v>71</v>
          </cell>
          <cell r="N82"/>
          <cell r="O82"/>
          <cell r="P82" t="str">
            <v>200 COGSWELL ST</v>
          </cell>
          <cell r="Q82" t="str">
            <v>BRIDGEPORT</v>
          </cell>
        </row>
        <row r="83">
          <cell r="A83" t="str">
            <v>F16S_30_120</v>
          </cell>
          <cell r="B83">
            <v>11205496</v>
          </cell>
          <cell r="C83" t="str">
            <v>TDM0106</v>
          </cell>
          <cell r="D83" t="str">
            <v>INST</v>
          </cell>
          <cell r="E83" t="str">
            <v>REC</v>
          </cell>
          <cell r="F83">
            <v>42381</v>
          </cell>
          <cell r="G83">
            <v>0</v>
          </cell>
          <cell r="H83" t="str">
            <v>CN</v>
          </cell>
          <cell r="I83" t="str">
            <v>6001702215</v>
          </cell>
          <cell r="J83"/>
          <cell r="K83"/>
          <cell r="L83" t="str">
            <v>16S</v>
          </cell>
          <cell r="M83" t="str">
            <v>61</v>
          </cell>
          <cell r="N83"/>
          <cell r="O83"/>
          <cell r="P83" t="str">
            <v>955 CONNECTICUT AVE</v>
          </cell>
          <cell r="Q83" t="str">
            <v>BRIDGEPORT</v>
          </cell>
        </row>
        <row r="84">
          <cell r="A84" t="str">
            <v>F16S_30_120</v>
          </cell>
          <cell r="B84">
            <v>11205497</v>
          </cell>
          <cell r="C84" t="str">
            <v>TDM0106</v>
          </cell>
          <cell r="D84" t="str">
            <v>INST</v>
          </cell>
          <cell r="E84" t="str">
            <v>REC</v>
          </cell>
          <cell r="F84">
            <v>42426</v>
          </cell>
          <cell r="G84">
            <v>0</v>
          </cell>
          <cell r="H84" t="str">
            <v>CN</v>
          </cell>
          <cell r="I84" t="str">
            <v>6001699578</v>
          </cell>
          <cell r="J84"/>
          <cell r="K84"/>
          <cell r="L84" t="str">
            <v>16S</v>
          </cell>
          <cell r="M84" t="str">
            <v>61</v>
          </cell>
          <cell r="N84"/>
          <cell r="O84"/>
          <cell r="P84" t="str">
            <v>955 CONNECTICUT AVE</v>
          </cell>
          <cell r="Q84" t="str">
            <v>BRIDGEPORT</v>
          </cell>
        </row>
        <row r="85">
          <cell r="A85" t="str">
            <v>F16S_30_120</v>
          </cell>
          <cell r="B85">
            <v>11205501</v>
          </cell>
          <cell r="C85" t="str">
            <v>TDM0106</v>
          </cell>
          <cell r="D85" t="str">
            <v>INST</v>
          </cell>
          <cell r="E85" t="str">
            <v>REC</v>
          </cell>
          <cell r="F85">
            <v>42381</v>
          </cell>
          <cell r="G85">
            <v>0</v>
          </cell>
          <cell r="H85" t="str">
            <v>CN</v>
          </cell>
          <cell r="I85" t="str">
            <v>6001702217</v>
          </cell>
          <cell r="J85"/>
          <cell r="K85"/>
          <cell r="L85" t="str">
            <v>16S</v>
          </cell>
          <cell r="M85" t="str">
            <v>61</v>
          </cell>
          <cell r="N85"/>
          <cell r="O85"/>
          <cell r="P85" t="str">
            <v>955 CONNECTICUT AVE</v>
          </cell>
          <cell r="Q85" t="str">
            <v>BRIDGEPORT</v>
          </cell>
        </row>
        <row r="86">
          <cell r="A86" t="str">
            <v>F16SE_50_AUTO</v>
          </cell>
          <cell r="B86">
            <v>11205715</v>
          </cell>
          <cell r="C86" t="str">
            <v>TDM0106</v>
          </cell>
          <cell r="D86" t="str">
            <v>INST</v>
          </cell>
          <cell r="E86" t="str">
            <v>REC</v>
          </cell>
          <cell r="F86">
            <v>42703</v>
          </cell>
          <cell r="G86">
            <v>0</v>
          </cell>
          <cell r="H86" t="str">
            <v>CN</v>
          </cell>
          <cell r="I86" t="str">
            <v>6001716243</v>
          </cell>
          <cell r="J86"/>
          <cell r="K86"/>
          <cell r="L86" t="str">
            <v>16S</v>
          </cell>
          <cell r="M86" t="str">
            <v>71</v>
          </cell>
          <cell r="N86"/>
          <cell r="O86"/>
          <cell r="P86" t="str">
            <v>600 NORTH TRL</v>
          </cell>
          <cell r="Q86" t="str">
            <v>STRATFORD</v>
          </cell>
        </row>
        <row r="87">
          <cell r="A87" t="str">
            <v>F16SE_50_AUTO</v>
          </cell>
          <cell r="B87">
            <v>11205793</v>
          </cell>
          <cell r="C87" t="str">
            <v>TDM0106</v>
          </cell>
          <cell r="D87" t="str">
            <v>INST</v>
          </cell>
          <cell r="E87" t="str">
            <v>REC</v>
          </cell>
          <cell r="F87">
            <v>42640</v>
          </cell>
          <cell r="G87">
            <v>0</v>
          </cell>
          <cell r="H87" t="str">
            <v>CN</v>
          </cell>
          <cell r="I87" t="str">
            <v>6001709064</v>
          </cell>
          <cell r="J87"/>
          <cell r="K87" t="str">
            <v>OS</v>
          </cell>
          <cell r="L87" t="str">
            <v>16S</v>
          </cell>
          <cell r="M87" t="str">
            <v>61</v>
          </cell>
          <cell r="N87"/>
          <cell r="O87"/>
          <cell r="P87" t="str">
            <v>1635 MILL PLAIN RD</v>
          </cell>
          <cell r="Q87" t="str">
            <v>FAIRFIELD</v>
          </cell>
        </row>
        <row r="88">
          <cell r="A88" t="str">
            <v>F16S_30_120</v>
          </cell>
          <cell r="B88">
            <v>11218631</v>
          </cell>
          <cell r="C88" t="str">
            <v>TDM0106</v>
          </cell>
          <cell r="D88" t="str">
            <v>INST</v>
          </cell>
          <cell r="E88" t="str">
            <v>REC</v>
          </cell>
          <cell r="F88">
            <v>42395</v>
          </cell>
          <cell r="G88">
            <v>0</v>
          </cell>
          <cell r="H88" t="str">
            <v>CN</v>
          </cell>
          <cell r="I88" t="str">
            <v>6001699568</v>
          </cell>
          <cell r="J88"/>
          <cell r="K88"/>
          <cell r="L88" t="str">
            <v>16S</v>
          </cell>
          <cell r="M88" t="str">
            <v>61</v>
          </cell>
          <cell r="N88"/>
          <cell r="O88"/>
          <cell r="P88" t="str">
            <v>34 LLOYD ST</v>
          </cell>
          <cell r="Q88" t="str">
            <v>NEW HAVEN</v>
          </cell>
        </row>
        <row r="89">
          <cell r="A89" t="str">
            <v>F16S_30_120</v>
          </cell>
          <cell r="B89">
            <v>11218741</v>
          </cell>
          <cell r="C89" t="str">
            <v>TDM0106</v>
          </cell>
          <cell r="D89" t="str">
            <v>INST</v>
          </cell>
          <cell r="E89" t="str">
            <v>REC</v>
          </cell>
          <cell r="F89">
            <v>42789</v>
          </cell>
          <cell r="G89">
            <v>0</v>
          </cell>
          <cell r="H89" t="str">
            <v>CN</v>
          </cell>
          <cell r="I89" t="str">
            <v>6001715864</v>
          </cell>
          <cell r="J89"/>
          <cell r="K89"/>
          <cell r="L89" t="str">
            <v>16S</v>
          </cell>
          <cell r="M89" t="str">
            <v>61</v>
          </cell>
          <cell r="N89"/>
          <cell r="O89"/>
          <cell r="P89" t="str">
            <v>955 FERRY BLVD</v>
          </cell>
          <cell r="Q89" t="str">
            <v>STRATFORD</v>
          </cell>
        </row>
        <row r="90">
          <cell r="A90" t="str">
            <v>F16S_30_120</v>
          </cell>
          <cell r="B90">
            <v>11218924</v>
          </cell>
          <cell r="C90" t="str">
            <v>TDM0106</v>
          </cell>
          <cell r="D90" t="str">
            <v>INST</v>
          </cell>
          <cell r="E90" t="str">
            <v>REC</v>
          </cell>
          <cell r="F90">
            <v>42523</v>
          </cell>
          <cell r="G90">
            <v>0</v>
          </cell>
          <cell r="H90" t="str">
            <v>CN</v>
          </cell>
          <cell r="I90" t="str">
            <v>6001707105</v>
          </cell>
          <cell r="J90"/>
          <cell r="K90"/>
          <cell r="L90" t="str">
            <v>16S</v>
          </cell>
          <cell r="M90" t="str">
            <v>61</v>
          </cell>
          <cell r="N90"/>
          <cell r="O90"/>
          <cell r="P90" t="str">
            <v>230 EDGEWOOD AVE</v>
          </cell>
          <cell r="Q90" t="str">
            <v>NEW HAVEN</v>
          </cell>
        </row>
        <row r="91">
          <cell r="A91" t="str">
            <v>F16S_30_120</v>
          </cell>
          <cell r="B91">
            <v>11219072</v>
          </cell>
          <cell r="C91" t="str">
            <v>TDM0106</v>
          </cell>
          <cell r="D91" t="str">
            <v>INST</v>
          </cell>
          <cell r="E91" t="str">
            <v>REC</v>
          </cell>
          <cell r="F91">
            <v>42495</v>
          </cell>
          <cell r="G91">
            <v>0</v>
          </cell>
          <cell r="H91" t="str">
            <v>CN</v>
          </cell>
          <cell r="I91" t="str">
            <v>6001706143</v>
          </cell>
          <cell r="J91"/>
          <cell r="K91"/>
          <cell r="L91" t="str">
            <v>16S</v>
          </cell>
          <cell r="M91" t="str">
            <v>61</v>
          </cell>
          <cell r="N91"/>
          <cell r="O91"/>
          <cell r="P91" t="str">
            <v>380 HORACE ST</v>
          </cell>
          <cell r="Q91" t="str">
            <v>BRIDGEPORT</v>
          </cell>
        </row>
        <row r="92">
          <cell r="A92" t="str">
            <v>F16S_30_120</v>
          </cell>
          <cell r="B92">
            <v>11219075</v>
          </cell>
          <cell r="C92" t="str">
            <v>TDM0106</v>
          </cell>
          <cell r="D92" t="str">
            <v>ESTO</v>
          </cell>
          <cell r="E92" t="str">
            <v>REC</v>
          </cell>
          <cell r="F92">
            <v>42506</v>
          </cell>
          <cell r="G92">
            <v>42614</v>
          </cell>
          <cell r="H92" t="str">
            <v>CN</v>
          </cell>
          <cell r="I92"/>
          <cell r="J92"/>
          <cell r="K92"/>
          <cell r="L92" t="str">
            <v>16S</v>
          </cell>
          <cell r="M92" t="str">
            <v>61</v>
          </cell>
          <cell r="N92"/>
          <cell r="O92"/>
          <cell r="P92"/>
          <cell r="Q92"/>
        </row>
        <row r="93">
          <cell r="A93" t="str">
            <v>F16S_30_120</v>
          </cell>
          <cell r="B93">
            <v>11219123</v>
          </cell>
          <cell r="C93" t="str">
            <v>TDM0106</v>
          </cell>
          <cell r="D93" t="str">
            <v>INST</v>
          </cell>
          <cell r="E93" t="str">
            <v>REC</v>
          </cell>
          <cell r="F93">
            <v>42465</v>
          </cell>
          <cell r="G93">
            <v>0</v>
          </cell>
          <cell r="H93" t="str">
            <v>CN</v>
          </cell>
          <cell r="I93" t="str">
            <v>6001704869</v>
          </cell>
          <cell r="J93"/>
          <cell r="K93" t="str">
            <v>OS</v>
          </cell>
          <cell r="L93" t="str">
            <v>16S</v>
          </cell>
          <cell r="M93" t="str">
            <v>61</v>
          </cell>
          <cell r="N93"/>
          <cell r="O93"/>
          <cell r="P93" t="str">
            <v>211 ONE ROD HWY</v>
          </cell>
          <cell r="Q93" t="str">
            <v>FAIRFIELD</v>
          </cell>
        </row>
        <row r="94">
          <cell r="A94" t="str">
            <v>F16S_30_120</v>
          </cell>
          <cell r="B94">
            <v>11219405</v>
          </cell>
          <cell r="C94" t="str">
            <v>TDM0106</v>
          </cell>
          <cell r="D94" t="str">
            <v>INST</v>
          </cell>
          <cell r="E94" t="str">
            <v>REC</v>
          </cell>
          <cell r="F94">
            <v>42817</v>
          </cell>
          <cell r="G94">
            <v>0</v>
          </cell>
          <cell r="H94" t="str">
            <v>CN</v>
          </cell>
          <cell r="I94" t="str">
            <v>6001717358</v>
          </cell>
          <cell r="J94"/>
          <cell r="K94"/>
          <cell r="L94" t="str">
            <v>16S</v>
          </cell>
          <cell r="M94" t="str">
            <v>61</v>
          </cell>
          <cell r="N94"/>
          <cell r="O94"/>
          <cell r="P94" t="str">
            <v>600 BRIDGEPORT AVE</v>
          </cell>
          <cell r="Q94" t="str">
            <v>SHELTON</v>
          </cell>
        </row>
        <row r="95">
          <cell r="A95" t="str">
            <v>F9S_2.5_AUTO</v>
          </cell>
          <cell r="B95">
            <v>11219743</v>
          </cell>
          <cell r="C95" t="str">
            <v>TDM0106</v>
          </cell>
          <cell r="D95" t="str">
            <v>INST</v>
          </cell>
          <cell r="E95" t="str">
            <v>REC</v>
          </cell>
          <cell r="F95">
            <v>42523</v>
          </cell>
          <cell r="G95">
            <v>0</v>
          </cell>
          <cell r="H95" t="str">
            <v>CN</v>
          </cell>
          <cell r="I95" t="str">
            <v>6001707601</v>
          </cell>
          <cell r="J95"/>
          <cell r="K95"/>
          <cell r="L95" t="str">
            <v>9S</v>
          </cell>
          <cell r="M95" t="str">
            <v>61</v>
          </cell>
          <cell r="N95"/>
          <cell r="O95"/>
          <cell r="P95" t="str">
            <v>697 MELVILLE AVE</v>
          </cell>
          <cell r="Q95" t="str">
            <v>FAIRFIELD</v>
          </cell>
        </row>
        <row r="96">
          <cell r="A96" t="str">
            <v>F9S_2.5_AUTO</v>
          </cell>
          <cell r="B96">
            <v>11219766</v>
          </cell>
          <cell r="C96" t="str">
            <v>TDM0106</v>
          </cell>
          <cell r="D96" t="str">
            <v>INST</v>
          </cell>
          <cell r="E96" t="str">
            <v>REC</v>
          </cell>
          <cell r="F96">
            <v>42529</v>
          </cell>
          <cell r="G96">
            <v>0</v>
          </cell>
          <cell r="H96" t="str">
            <v>CN</v>
          </cell>
          <cell r="I96" t="str">
            <v>6001707357</v>
          </cell>
          <cell r="J96"/>
          <cell r="K96"/>
          <cell r="L96" t="str">
            <v>9S</v>
          </cell>
          <cell r="M96" t="str">
            <v>61</v>
          </cell>
          <cell r="N96"/>
          <cell r="O96"/>
          <cell r="P96" t="str">
            <v>785 UNQUOWA RD</v>
          </cell>
          <cell r="Q96" t="str">
            <v>FAIRFIELD</v>
          </cell>
        </row>
        <row r="97">
          <cell r="A97" t="str">
            <v>F9S_2.5_AUTO</v>
          </cell>
          <cell r="B97">
            <v>11219926</v>
          </cell>
          <cell r="C97" t="str">
            <v>TDM0106</v>
          </cell>
          <cell r="D97" t="str">
            <v>INST</v>
          </cell>
          <cell r="E97" t="str">
            <v>REC</v>
          </cell>
          <cell r="F97">
            <v>42621</v>
          </cell>
          <cell r="G97">
            <v>0</v>
          </cell>
          <cell r="H97" t="str">
            <v>CN</v>
          </cell>
          <cell r="I97" t="str">
            <v>6001709061</v>
          </cell>
          <cell r="J97"/>
          <cell r="K97"/>
          <cell r="L97" t="str">
            <v>9S</v>
          </cell>
          <cell r="M97" t="str">
            <v>61</v>
          </cell>
          <cell r="N97"/>
          <cell r="O97"/>
          <cell r="P97" t="str">
            <v>231 WINTERGREEN AVE</v>
          </cell>
          <cell r="Q97" t="str">
            <v>NEW HAVEN</v>
          </cell>
        </row>
        <row r="98">
          <cell r="A98" t="str">
            <v>F9S_2.5_AUTO</v>
          </cell>
          <cell r="B98">
            <v>11219958</v>
          </cell>
          <cell r="C98" t="str">
            <v>TDM0106</v>
          </cell>
          <cell r="D98" t="str">
            <v>INST</v>
          </cell>
          <cell r="E98" t="str">
            <v>REC</v>
          </cell>
          <cell r="F98">
            <v>42612</v>
          </cell>
          <cell r="G98">
            <v>0</v>
          </cell>
          <cell r="H98" t="str">
            <v>CN</v>
          </cell>
          <cell r="I98" t="str">
            <v>6001710331</v>
          </cell>
          <cell r="J98"/>
          <cell r="K98"/>
          <cell r="L98" t="str">
            <v>9S</v>
          </cell>
          <cell r="M98" t="str">
            <v>61</v>
          </cell>
          <cell r="N98"/>
          <cell r="O98"/>
          <cell r="P98" t="str">
            <v>1600 REDDING RD</v>
          </cell>
          <cell r="Q98" t="str">
            <v>FAIRFIELD</v>
          </cell>
        </row>
        <row r="99">
          <cell r="A99" t="str">
            <v>F16S_30_120</v>
          </cell>
          <cell r="B99">
            <v>11226884</v>
          </cell>
          <cell r="C99" t="str">
            <v>TDM0106</v>
          </cell>
          <cell r="D99" t="str">
            <v>INST</v>
          </cell>
          <cell r="E99" t="str">
            <v>REC</v>
          </cell>
          <cell r="F99">
            <v>42668</v>
          </cell>
          <cell r="G99">
            <v>0</v>
          </cell>
          <cell r="H99" t="str">
            <v>CN</v>
          </cell>
          <cell r="I99" t="str">
            <v>6001709068</v>
          </cell>
          <cell r="J99"/>
          <cell r="K99"/>
          <cell r="L99" t="str">
            <v>16S</v>
          </cell>
          <cell r="M99" t="str">
            <v>61</v>
          </cell>
          <cell r="N99"/>
          <cell r="O99"/>
          <cell r="P99" t="str">
            <v>550 BOSTON POST RD</v>
          </cell>
          <cell r="Q99" t="str">
            <v>ORANGE</v>
          </cell>
        </row>
        <row r="100">
          <cell r="A100" t="str">
            <v>F16S_30_120</v>
          </cell>
          <cell r="B100">
            <v>11226923</v>
          </cell>
          <cell r="C100" t="str">
            <v>TDM0106</v>
          </cell>
          <cell r="D100" t="str">
            <v>INST</v>
          </cell>
          <cell r="E100" t="str">
            <v>REC</v>
          </cell>
          <cell r="F100">
            <v>42734</v>
          </cell>
          <cell r="G100">
            <v>0</v>
          </cell>
          <cell r="H100" t="str">
            <v>CN</v>
          </cell>
          <cell r="I100" t="str">
            <v>6001715851</v>
          </cell>
          <cell r="J100"/>
          <cell r="K100"/>
          <cell r="L100" t="str">
            <v>16S</v>
          </cell>
          <cell r="M100" t="str">
            <v>61</v>
          </cell>
          <cell r="N100"/>
          <cell r="O100"/>
          <cell r="P100" t="str">
            <v>600 JENNINGS RD</v>
          </cell>
          <cell r="Q100" t="str">
            <v>FAIRFIELD</v>
          </cell>
        </row>
        <row r="101">
          <cell r="A101" t="str">
            <v>F16S_30_120</v>
          </cell>
          <cell r="B101">
            <v>11227189</v>
          </cell>
          <cell r="C101" t="str">
            <v>TDM0106</v>
          </cell>
          <cell r="D101" t="str">
            <v>INST</v>
          </cell>
          <cell r="E101" t="str">
            <v>REC</v>
          </cell>
          <cell r="F101">
            <v>42809</v>
          </cell>
          <cell r="G101">
            <v>0</v>
          </cell>
          <cell r="H101" t="str">
            <v>CN</v>
          </cell>
          <cell r="I101" t="str">
            <v>6001716262</v>
          </cell>
          <cell r="J101"/>
          <cell r="K101"/>
          <cell r="L101" t="str">
            <v>16S</v>
          </cell>
          <cell r="M101" t="str">
            <v>61</v>
          </cell>
          <cell r="N101"/>
          <cell r="O101"/>
          <cell r="P101" t="str">
            <v>9 MOUNTAIN VIEW DR</v>
          </cell>
          <cell r="Q101" t="str">
            <v>SHELTON</v>
          </cell>
        </row>
        <row r="102">
          <cell r="A102" t="str">
            <v>F16S_30_120</v>
          </cell>
          <cell r="B102">
            <v>11227191</v>
          </cell>
          <cell r="C102" t="str">
            <v>TDM0106</v>
          </cell>
          <cell r="D102" t="str">
            <v>INST</v>
          </cell>
          <cell r="E102" t="str">
            <v>REC</v>
          </cell>
          <cell r="F102">
            <v>42661</v>
          </cell>
          <cell r="G102">
            <v>0</v>
          </cell>
          <cell r="H102" t="str">
            <v>CN</v>
          </cell>
          <cell r="I102" t="str">
            <v>6001712438</v>
          </cell>
          <cell r="J102"/>
          <cell r="K102"/>
          <cell r="L102" t="str">
            <v>16S</v>
          </cell>
          <cell r="M102" t="str">
            <v>61</v>
          </cell>
          <cell r="N102"/>
          <cell r="O102"/>
          <cell r="P102" t="str">
            <v>1115 FAIRFIELD WOODS RD</v>
          </cell>
          <cell r="Q102" t="str">
            <v>FAIRFIELD</v>
          </cell>
        </row>
        <row r="103">
          <cell r="A103" t="str">
            <v>F16S_30_120</v>
          </cell>
          <cell r="B103">
            <v>11227207</v>
          </cell>
          <cell r="C103" t="str">
            <v>TDM0106</v>
          </cell>
          <cell r="D103" t="str">
            <v>INST</v>
          </cell>
          <cell r="E103" t="str">
            <v>REC</v>
          </cell>
          <cell r="F103">
            <v>42640</v>
          </cell>
          <cell r="G103">
            <v>0</v>
          </cell>
          <cell r="H103" t="str">
            <v>CN</v>
          </cell>
          <cell r="I103" t="str">
            <v>6001713750</v>
          </cell>
          <cell r="J103"/>
          <cell r="K103"/>
          <cell r="L103" t="str">
            <v>16S</v>
          </cell>
          <cell r="M103" t="str">
            <v>61</v>
          </cell>
          <cell r="N103"/>
          <cell r="O103"/>
          <cell r="P103" t="str">
            <v>94 HILL ST</v>
          </cell>
          <cell r="Q103" t="str">
            <v>EAST HAVEN</v>
          </cell>
        </row>
        <row r="104">
          <cell r="A104" t="str">
            <v>F16S_30_120</v>
          </cell>
          <cell r="B104">
            <v>11227211</v>
          </cell>
          <cell r="C104" t="str">
            <v>TDM0106</v>
          </cell>
          <cell r="D104" t="str">
            <v>INST</v>
          </cell>
          <cell r="E104" t="str">
            <v>REC</v>
          </cell>
          <cell r="F104">
            <v>42642</v>
          </cell>
          <cell r="G104">
            <v>0</v>
          </cell>
          <cell r="H104" t="str">
            <v>CN</v>
          </cell>
          <cell r="I104" t="str">
            <v>6001711426</v>
          </cell>
          <cell r="J104"/>
          <cell r="K104"/>
          <cell r="L104" t="str">
            <v>16S</v>
          </cell>
          <cell r="M104" t="str">
            <v>61</v>
          </cell>
          <cell r="N104"/>
          <cell r="O104"/>
          <cell r="P104" t="str">
            <v>1147 FAIRFIELD WOODS RD</v>
          </cell>
          <cell r="Q104" t="str">
            <v>FAIRFIELD</v>
          </cell>
        </row>
        <row r="105">
          <cell r="A105" t="str">
            <v>F9S_2.5_AUTO</v>
          </cell>
          <cell r="B105">
            <v>11227542</v>
          </cell>
          <cell r="C105" t="str">
            <v>TDM0106</v>
          </cell>
          <cell r="D105" t="str">
            <v>INST</v>
          </cell>
          <cell r="E105" t="str">
            <v>REC</v>
          </cell>
          <cell r="F105">
            <v>42714</v>
          </cell>
          <cell r="G105">
            <v>0</v>
          </cell>
          <cell r="H105" t="str">
            <v>CN</v>
          </cell>
          <cell r="I105" t="str">
            <v>6001708146</v>
          </cell>
          <cell r="J105"/>
          <cell r="K105"/>
          <cell r="L105" t="str">
            <v>9S</v>
          </cell>
          <cell r="M105" t="str">
            <v>71</v>
          </cell>
          <cell r="N105"/>
          <cell r="O105"/>
          <cell r="P105" t="str">
            <v>380 HORACE ST</v>
          </cell>
          <cell r="Q105" t="str">
            <v>BRIDGEPORT</v>
          </cell>
        </row>
        <row r="106">
          <cell r="A106" t="str">
            <v>F2SD_30_240</v>
          </cell>
          <cell r="B106">
            <v>11229660</v>
          </cell>
          <cell r="C106" t="str">
            <v>TOU0106</v>
          </cell>
          <cell r="D106" t="str">
            <v>INST</v>
          </cell>
          <cell r="E106" t="str">
            <v>REC</v>
          </cell>
          <cell r="F106">
            <v>42739</v>
          </cell>
          <cell r="G106">
            <v>0</v>
          </cell>
          <cell r="H106" t="str">
            <v>CN</v>
          </cell>
          <cell r="I106" t="str">
            <v>6001715257</v>
          </cell>
          <cell r="J106"/>
          <cell r="K106"/>
          <cell r="L106" t="str">
            <v>2S</v>
          </cell>
          <cell r="M106" t="str">
            <v>64</v>
          </cell>
          <cell r="N106"/>
          <cell r="O106"/>
          <cell r="P106" t="str">
            <v>262 CRESCENT ST</v>
          </cell>
          <cell r="Q106" t="str">
            <v>NEW HAVEN</v>
          </cell>
        </row>
        <row r="107">
          <cell r="A107" t="str">
            <v>F2SD_30_240</v>
          </cell>
          <cell r="B107">
            <v>11229664</v>
          </cell>
          <cell r="C107" t="str">
            <v>CUM0106</v>
          </cell>
          <cell r="D107" t="str">
            <v>INST</v>
          </cell>
          <cell r="E107" t="str">
            <v>REC</v>
          </cell>
          <cell r="F107">
            <v>42740</v>
          </cell>
          <cell r="G107">
            <v>0</v>
          </cell>
          <cell r="H107" t="str">
            <v>CN</v>
          </cell>
          <cell r="I107" t="str">
            <v>6001715299</v>
          </cell>
          <cell r="J107"/>
          <cell r="K107"/>
          <cell r="L107" t="str">
            <v>2S</v>
          </cell>
          <cell r="M107" t="str">
            <v>64</v>
          </cell>
          <cell r="N107"/>
          <cell r="O107"/>
          <cell r="P107" t="str">
            <v>126 SPRING ST</v>
          </cell>
          <cell r="Q107" t="str">
            <v>NEW HAVEN</v>
          </cell>
        </row>
        <row r="108">
          <cell r="A108" t="str">
            <v>F2SD_30_240</v>
          </cell>
          <cell r="B108">
            <v>11229665</v>
          </cell>
          <cell r="C108" t="str">
            <v>CUM0106</v>
          </cell>
          <cell r="D108" t="str">
            <v>INST</v>
          </cell>
          <cell r="E108" t="str">
            <v>REC</v>
          </cell>
          <cell r="F108">
            <v>42740</v>
          </cell>
          <cell r="G108">
            <v>0</v>
          </cell>
          <cell r="H108" t="str">
            <v>CN</v>
          </cell>
          <cell r="I108" t="str">
            <v>6001715300</v>
          </cell>
          <cell r="J108"/>
          <cell r="K108"/>
          <cell r="L108" t="str">
            <v>2S</v>
          </cell>
          <cell r="M108" t="str">
            <v>64</v>
          </cell>
          <cell r="N108"/>
          <cell r="O108"/>
          <cell r="P108" t="str">
            <v>126 SPRING ST</v>
          </cell>
          <cell r="Q108" t="str">
            <v>NEW HAVEN</v>
          </cell>
        </row>
        <row r="109">
          <cell r="A109" t="str">
            <v>F2SD_30_240</v>
          </cell>
          <cell r="B109">
            <v>11229666</v>
          </cell>
          <cell r="C109" t="str">
            <v>CUM0106</v>
          </cell>
          <cell r="D109" t="str">
            <v>INST</v>
          </cell>
          <cell r="E109" t="str">
            <v>REC</v>
          </cell>
          <cell r="F109">
            <v>42740</v>
          </cell>
          <cell r="G109">
            <v>0</v>
          </cell>
          <cell r="H109" t="str">
            <v>CN</v>
          </cell>
          <cell r="I109" t="str">
            <v>6001715301</v>
          </cell>
          <cell r="J109"/>
          <cell r="K109"/>
          <cell r="L109" t="str">
            <v>2S</v>
          </cell>
          <cell r="M109" t="str">
            <v>64</v>
          </cell>
          <cell r="N109"/>
          <cell r="O109"/>
          <cell r="P109" t="str">
            <v>126 SPRING ST</v>
          </cell>
          <cell r="Q109" t="str">
            <v>NEW HAVEN</v>
          </cell>
        </row>
        <row r="110">
          <cell r="A110" t="str">
            <v>F2SD_30_240</v>
          </cell>
          <cell r="B110">
            <v>11229667</v>
          </cell>
          <cell r="C110" t="str">
            <v>CUM0106</v>
          </cell>
          <cell r="D110" t="str">
            <v>INST</v>
          </cell>
          <cell r="E110" t="str">
            <v>REC</v>
          </cell>
          <cell r="F110">
            <v>42741</v>
          </cell>
          <cell r="G110">
            <v>0</v>
          </cell>
          <cell r="H110" t="str">
            <v>CN</v>
          </cell>
          <cell r="I110" t="str">
            <v>6001715455</v>
          </cell>
          <cell r="J110"/>
          <cell r="K110"/>
          <cell r="L110" t="str">
            <v>2S</v>
          </cell>
          <cell r="M110" t="str">
            <v>64</v>
          </cell>
          <cell r="N110"/>
          <cell r="O110"/>
          <cell r="P110" t="str">
            <v>279 BLAKE ST</v>
          </cell>
          <cell r="Q110" t="str">
            <v>NEW HAVEN</v>
          </cell>
        </row>
        <row r="111">
          <cell r="A111" t="str">
            <v>F2SD_30_240</v>
          </cell>
          <cell r="B111">
            <v>11229681</v>
          </cell>
          <cell r="C111" t="str">
            <v>TOU0106</v>
          </cell>
          <cell r="D111" t="str">
            <v>INST</v>
          </cell>
          <cell r="E111" t="str">
            <v>REC</v>
          </cell>
          <cell r="F111">
            <v>42741</v>
          </cell>
          <cell r="G111">
            <v>0</v>
          </cell>
          <cell r="H111" t="str">
            <v>CN</v>
          </cell>
          <cell r="I111" t="str">
            <v>6001715456</v>
          </cell>
          <cell r="J111"/>
          <cell r="K111"/>
          <cell r="L111" t="str">
            <v>2S</v>
          </cell>
          <cell r="M111" t="str">
            <v>64</v>
          </cell>
          <cell r="N111"/>
          <cell r="O111"/>
          <cell r="P111" t="str">
            <v>279 BLAKE ST</v>
          </cell>
          <cell r="Q111" t="str">
            <v>NEW HAVEN</v>
          </cell>
        </row>
        <row r="112">
          <cell r="A112" t="str">
            <v>F2SD_30_240</v>
          </cell>
          <cell r="B112">
            <v>11229682</v>
          </cell>
          <cell r="C112" t="str">
            <v>TOU0106</v>
          </cell>
          <cell r="D112" t="str">
            <v>INST</v>
          </cell>
          <cell r="E112" t="str">
            <v>REC</v>
          </cell>
          <cell r="F112">
            <v>42741</v>
          </cell>
          <cell r="G112">
            <v>0</v>
          </cell>
          <cell r="H112" t="str">
            <v>CN</v>
          </cell>
          <cell r="I112" t="str">
            <v>6001715370</v>
          </cell>
          <cell r="J112"/>
          <cell r="K112"/>
          <cell r="L112" t="str">
            <v>2S</v>
          </cell>
          <cell r="M112" t="str">
            <v>64</v>
          </cell>
          <cell r="N112"/>
          <cell r="O112"/>
          <cell r="P112" t="str">
            <v>279 BLAKE ST</v>
          </cell>
          <cell r="Q112" t="str">
            <v>NEW HAVEN</v>
          </cell>
        </row>
        <row r="113">
          <cell r="A113" t="str">
            <v>F2SD_30_240</v>
          </cell>
          <cell r="B113">
            <v>11230946</v>
          </cell>
          <cell r="C113" t="str">
            <v>TOU0106</v>
          </cell>
          <cell r="D113" t="str">
            <v>INST</v>
          </cell>
          <cell r="E113" t="str">
            <v>REC</v>
          </cell>
          <cell r="F113">
            <v>42759</v>
          </cell>
          <cell r="G113">
            <v>0</v>
          </cell>
          <cell r="H113" t="str">
            <v>CN</v>
          </cell>
          <cell r="I113" t="str">
            <v>6001716053</v>
          </cell>
          <cell r="J113"/>
          <cell r="K113"/>
          <cell r="L113" t="str">
            <v>2S</v>
          </cell>
          <cell r="M113" t="str">
            <v>64</v>
          </cell>
          <cell r="N113"/>
          <cell r="O113"/>
          <cell r="P113" t="str">
            <v>33 WOODSIDE DR</v>
          </cell>
          <cell r="Q113" t="str">
            <v>WOODBRIDGE</v>
          </cell>
        </row>
        <row r="114">
          <cell r="A114" t="str">
            <v>F16S_30_120</v>
          </cell>
          <cell r="B114">
            <v>11234234</v>
          </cell>
          <cell r="C114" t="str">
            <v>TDM0106</v>
          </cell>
          <cell r="D114" t="str">
            <v>INST</v>
          </cell>
          <cell r="E114" t="str">
            <v>REC</v>
          </cell>
          <cell r="F114">
            <v>42788</v>
          </cell>
          <cell r="G114">
            <v>0</v>
          </cell>
          <cell r="H114" t="str">
            <v>CN</v>
          </cell>
          <cell r="I114" t="str">
            <v>6001716759</v>
          </cell>
          <cell r="J114"/>
          <cell r="K114"/>
          <cell r="L114" t="str">
            <v>16S</v>
          </cell>
          <cell r="M114" t="str">
            <v>61</v>
          </cell>
          <cell r="N114"/>
          <cell r="O114"/>
          <cell r="P114" t="str">
            <v>358 SPRINGSIDE AVE</v>
          </cell>
          <cell r="Q114" t="str">
            <v>NEW HAVEN</v>
          </cell>
        </row>
        <row r="115">
          <cell r="A115" t="str">
            <v>F16S_30_120</v>
          </cell>
          <cell r="B115">
            <v>11234280</v>
          </cell>
          <cell r="C115" t="str">
            <v>TDM0106</v>
          </cell>
          <cell r="D115" t="str">
            <v>INST</v>
          </cell>
          <cell r="E115" t="str">
            <v>REC</v>
          </cell>
          <cell r="F115">
            <v>42789</v>
          </cell>
          <cell r="G115">
            <v>0</v>
          </cell>
          <cell r="H115" t="str">
            <v>CN</v>
          </cell>
          <cell r="I115" t="str">
            <v>6001716568</v>
          </cell>
          <cell r="J115"/>
          <cell r="K115"/>
          <cell r="L115" t="str">
            <v>16S</v>
          </cell>
          <cell r="M115" t="str">
            <v>61</v>
          </cell>
          <cell r="N115"/>
          <cell r="O115"/>
          <cell r="P115" t="str">
            <v>30 FRENCHTOWN RD</v>
          </cell>
          <cell r="Q115" t="str">
            <v>TRUMBULL</v>
          </cell>
        </row>
        <row r="116">
          <cell r="A116" t="str">
            <v>F16S_30_120</v>
          </cell>
          <cell r="B116">
            <v>11234282</v>
          </cell>
          <cell r="C116" t="str">
            <v>TDM0106</v>
          </cell>
          <cell r="D116" t="str">
            <v>INST</v>
          </cell>
          <cell r="E116" t="str">
            <v>REC</v>
          </cell>
          <cell r="F116">
            <v>42789</v>
          </cell>
          <cell r="G116">
            <v>0</v>
          </cell>
          <cell r="H116" t="str">
            <v>CN</v>
          </cell>
          <cell r="I116" t="str">
            <v>6001716575</v>
          </cell>
          <cell r="J116"/>
          <cell r="K116"/>
          <cell r="L116" t="str">
            <v>16S</v>
          </cell>
          <cell r="M116" t="str">
            <v>61</v>
          </cell>
          <cell r="N116"/>
          <cell r="O116"/>
          <cell r="P116" t="str">
            <v>30 FRENCHTOWN RD</v>
          </cell>
          <cell r="Q116" t="str">
            <v>TRUMBULL</v>
          </cell>
        </row>
        <row r="117">
          <cell r="A117" t="str">
            <v>F16S_30_120</v>
          </cell>
          <cell r="B117">
            <v>11235577</v>
          </cell>
          <cell r="C117" t="str">
            <v>TDM0106</v>
          </cell>
          <cell r="D117" t="str">
            <v>INST</v>
          </cell>
          <cell r="E117" t="str">
            <v>REC</v>
          </cell>
          <cell r="F117">
            <v>42732</v>
          </cell>
          <cell r="G117">
            <v>0</v>
          </cell>
          <cell r="H117" t="str">
            <v>CN</v>
          </cell>
          <cell r="I117" t="str">
            <v>6001716083</v>
          </cell>
          <cell r="J117"/>
          <cell r="K117"/>
          <cell r="L117" t="str">
            <v>16S</v>
          </cell>
          <cell r="M117" t="str">
            <v>61</v>
          </cell>
          <cell r="N117"/>
          <cell r="O117"/>
          <cell r="P117" t="str">
            <v>333 LORDSHIP BLVD</v>
          </cell>
          <cell r="Q117" t="str">
            <v>STRATFORD</v>
          </cell>
        </row>
        <row r="118">
          <cell r="A118" t="str">
            <v>K9SL_2.5_AUTO</v>
          </cell>
          <cell r="B118">
            <v>12000033</v>
          </cell>
          <cell r="C118" t="str">
            <v>TDM0106</v>
          </cell>
          <cell r="D118" t="str">
            <v>INST</v>
          </cell>
          <cell r="E118" t="str">
            <v>REC</v>
          </cell>
          <cell r="F118">
            <v>42110</v>
          </cell>
          <cell r="G118">
            <v>0</v>
          </cell>
          <cell r="H118" t="str">
            <v>CN</v>
          </cell>
          <cell r="I118" t="str">
            <v>6001689750</v>
          </cell>
          <cell r="J118"/>
          <cell r="K118"/>
          <cell r="L118" t="str">
            <v>9S</v>
          </cell>
          <cell r="M118" t="str">
            <v>51</v>
          </cell>
          <cell r="N118"/>
          <cell r="O118"/>
          <cell r="P118" t="str">
            <v>1201 BOSTON POST RD</v>
          </cell>
          <cell r="Q118" t="str">
            <v>MILFORD</v>
          </cell>
        </row>
        <row r="119">
          <cell r="A119" t="str">
            <v>K9SL_2.5_AUTO</v>
          </cell>
          <cell r="B119">
            <v>12000056</v>
          </cell>
          <cell r="C119" t="str">
            <v>TDM0106</v>
          </cell>
          <cell r="D119" t="str">
            <v>INST</v>
          </cell>
          <cell r="E119" t="str">
            <v>REC</v>
          </cell>
          <cell r="F119">
            <v>42150</v>
          </cell>
          <cell r="G119">
            <v>0</v>
          </cell>
          <cell r="H119" t="str">
            <v>CN</v>
          </cell>
          <cell r="I119" t="str">
            <v>6001691528</v>
          </cell>
          <cell r="J119"/>
          <cell r="K119"/>
          <cell r="L119" t="str">
            <v>9S</v>
          </cell>
          <cell r="M119" t="str">
            <v>51</v>
          </cell>
          <cell r="N119"/>
          <cell r="O119"/>
          <cell r="P119" t="str">
            <v>100 BROWNING ST</v>
          </cell>
          <cell r="Q119" t="str">
            <v>STRATFORD</v>
          </cell>
        </row>
        <row r="120">
          <cell r="A120" t="str">
            <v>K5SL_2.5_AUTO</v>
          </cell>
          <cell r="B120">
            <v>12000104</v>
          </cell>
          <cell r="C120" t="str">
            <v>TDM0106</v>
          </cell>
          <cell r="D120" t="str">
            <v>INST</v>
          </cell>
          <cell r="E120" t="str">
            <v>REC</v>
          </cell>
          <cell r="F120">
            <v>42719</v>
          </cell>
          <cell r="G120">
            <v>0</v>
          </cell>
          <cell r="H120" t="str">
            <v>CN</v>
          </cell>
          <cell r="I120" t="str">
            <v>6001715770</v>
          </cell>
          <cell r="J120"/>
          <cell r="K120"/>
          <cell r="L120" t="str">
            <v>5S</v>
          </cell>
          <cell r="M120" t="str">
            <v>51</v>
          </cell>
          <cell r="N120"/>
          <cell r="O120"/>
          <cell r="P120" t="str">
            <v>295 MILL RD</v>
          </cell>
          <cell r="Q120" t="str">
            <v>NORTH HAVEN</v>
          </cell>
        </row>
        <row r="121">
          <cell r="A121" t="str">
            <v>K5SL_2.5_AUTO</v>
          </cell>
          <cell r="B121">
            <v>12000121</v>
          </cell>
          <cell r="C121" t="str">
            <v>TDM0106</v>
          </cell>
          <cell r="D121" t="str">
            <v>INST</v>
          </cell>
          <cell r="E121" t="str">
            <v>REC</v>
          </cell>
          <cell r="F121">
            <v>42450</v>
          </cell>
          <cell r="G121">
            <v>0</v>
          </cell>
          <cell r="H121" t="str">
            <v>CN</v>
          </cell>
          <cell r="I121" t="str">
            <v>6001705384</v>
          </cell>
          <cell r="J121" t="str">
            <v>IDR</v>
          </cell>
          <cell r="K121"/>
          <cell r="L121" t="str">
            <v>5S</v>
          </cell>
          <cell r="M121" t="str">
            <v>51</v>
          </cell>
          <cell r="N121" t="str">
            <v>D</v>
          </cell>
          <cell r="O121"/>
          <cell r="P121" t="str">
            <v>2061 STATE ST</v>
          </cell>
          <cell r="Q121" t="str">
            <v>HAMDEN</v>
          </cell>
        </row>
        <row r="122">
          <cell r="A122" t="str">
            <v>K5SL_2.5_AUTO</v>
          </cell>
          <cell r="B122">
            <v>12000123</v>
          </cell>
          <cell r="C122" t="str">
            <v>TDM0106</v>
          </cell>
          <cell r="D122" t="str">
            <v>INST</v>
          </cell>
          <cell r="E122" t="str">
            <v>REC</v>
          </cell>
          <cell r="F122">
            <v>42374</v>
          </cell>
          <cell r="G122">
            <v>0</v>
          </cell>
          <cell r="H122" t="str">
            <v>CN</v>
          </cell>
          <cell r="I122" t="str">
            <v>6001699565</v>
          </cell>
          <cell r="J122"/>
          <cell r="K122"/>
          <cell r="L122" t="str">
            <v>5S</v>
          </cell>
          <cell r="M122" t="str">
            <v>51</v>
          </cell>
          <cell r="N122"/>
          <cell r="O122"/>
          <cell r="P122" t="str">
            <v>40 TERMINAL DR</v>
          </cell>
          <cell r="Q122" t="str">
            <v>NORTH HAVEN</v>
          </cell>
        </row>
        <row r="123">
          <cell r="A123" t="str">
            <v>K5SL_2.5_AUTO</v>
          </cell>
          <cell r="B123">
            <v>12000140</v>
          </cell>
          <cell r="C123" t="str">
            <v>TDM0106</v>
          </cell>
          <cell r="D123" t="str">
            <v>INST</v>
          </cell>
          <cell r="E123" t="str">
            <v>REC</v>
          </cell>
          <cell r="F123">
            <v>42710</v>
          </cell>
          <cell r="G123">
            <v>0</v>
          </cell>
          <cell r="H123" t="str">
            <v>CN</v>
          </cell>
          <cell r="I123" t="str">
            <v>6001716435</v>
          </cell>
          <cell r="J123" t="str">
            <v>IDR</v>
          </cell>
          <cell r="K123"/>
          <cell r="L123" t="str">
            <v>5S</v>
          </cell>
          <cell r="M123" t="str">
            <v>51</v>
          </cell>
          <cell r="N123" t="str">
            <v>D</v>
          </cell>
          <cell r="O123"/>
          <cell r="P123" t="str">
            <v>120 MEADOW ST</v>
          </cell>
          <cell r="Q123" t="str">
            <v>SHELTON</v>
          </cell>
        </row>
        <row r="124">
          <cell r="A124" t="str">
            <v>K5SL_2.5_AUTO</v>
          </cell>
          <cell r="B124">
            <v>12000172</v>
          </cell>
          <cell r="C124" t="str">
            <v>TDM0106</v>
          </cell>
          <cell r="D124" t="str">
            <v>INST</v>
          </cell>
          <cell r="E124" t="str">
            <v>REC</v>
          </cell>
          <cell r="F124">
            <v>42514</v>
          </cell>
          <cell r="G124">
            <v>0</v>
          </cell>
          <cell r="H124" t="str">
            <v>CN</v>
          </cell>
          <cell r="I124" t="str">
            <v>6001707951</v>
          </cell>
          <cell r="J124"/>
          <cell r="K124"/>
          <cell r="L124" t="str">
            <v>5S</v>
          </cell>
          <cell r="M124" t="str">
            <v>51</v>
          </cell>
          <cell r="N124"/>
          <cell r="O124"/>
          <cell r="P124" t="str">
            <v>441 TURKEY HILL RD</v>
          </cell>
          <cell r="Q124" t="str">
            <v>ORANGE</v>
          </cell>
        </row>
        <row r="125">
          <cell r="A125" t="str">
            <v>K5SL_2.5_AUTO</v>
          </cell>
          <cell r="B125">
            <v>12000173</v>
          </cell>
          <cell r="C125" t="str">
            <v>TDM0106</v>
          </cell>
          <cell r="D125" t="str">
            <v>INST</v>
          </cell>
          <cell r="E125" t="str">
            <v>REC</v>
          </cell>
          <cell r="F125">
            <v>42816</v>
          </cell>
          <cell r="G125">
            <v>0</v>
          </cell>
          <cell r="H125" t="str">
            <v>CN</v>
          </cell>
          <cell r="I125" t="str">
            <v>6001705348</v>
          </cell>
          <cell r="J125"/>
          <cell r="K125"/>
          <cell r="L125" t="str">
            <v>5S</v>
          </cell>
          <cell r="M125" t="str">
            <v>51</v>
          </cell>
          <cell r="N125"/>
          <cell r="O125"/>
          <cell r="P125" t="str">
            <v>565 LONG HILL AVE</v>
          </cell>
          <cell r="Q125" t="str">
            <v>SHELTON</v>
          </cell>
        </row>
        <row r="126">
          <cell r="A126" t="str">
            <v>K5SL_2.5_AUTO</v>
          </cell>
          <cell r="B126">
            <v>12000175</v>
          </cell>
          <cell r="C126" t="str">
            <v>TDM0106</v>
          </cell>
          <cell r="D126" t="str">
            <v>INST</v>
          </cell>
          <cell r="E126" t="str">
            <v>REC</v>
          </cell>
          <cell r="F126">
            <v>42515</v>
          </cell>
          <cell r="G126">
            <v>0</v>
          </cell>
          <cell r="H126" t="str">
            <v>CN</v>
          </cell>
          <cell r="I126" t="str">
            <v>6001704880</v>
          </cell>
          <cell r="J126"/>
          <cell r="K126"/>
          <cell r="L126" t="str">
            <v>5S</v>
          </cell>
          <cell r="M126" t="str">
            <v>51</v>
          </cell>
          <cell r="N126"/>
          <cell r="O126"/>
          <cell r="P126" t="str">
            <v>109 GRANNIS RD</v>
          </cell>
          <cell r="Q126" t="str">
            <v>ORANGE</v>
          </cell>
        </row>
        <row r="127">
          <cell r="A127" t="str">
            <v>K5SL_2.5_AUTO</v>
          </cell>
          <cell r="B127">
            <v>12000187</v>
          </cell>
          <cell r="C127" t="str">
            <v>TDM0106</v>
          </cell>
          <cell r="D127" t="str">
            <v>INST</v>
          </cell>
          <cell r="E127" t="str">
            <v>REC</v>
          </cell>
          <cell r="F127">
            <v>42578</v>
          </cell>
          <cell r="G127">
            <v>0</v>
          </cell>
          <cell r="H127" t="str">
            <v>CN</v>
          </cell>
          <cell r="I127" t="str">
            <v>6001709248</v>
          </cell>
          <cell r="J127"/>
          <cell r="K127"/>
          <cell r="L127" t="str">
            <v>5S</v>
          </cell>
          <cell r="M127" t="str">
            <v>51</v>
          </cell>
          <cell r="N127"/>
          <cell r="O127"/>
          <cell r="P127" t="str">
            <v>75 RIMMON RD</v>
          </cell>
          <cell r="Q127" t="str">
            <v>WOODBRIDGE</v>
          </cell>
        </row>
        <row r="128">
          <cell r="A128" t="str">
            <v>K16SEL_50_AUTO</v>
          </cell>
          <cell r="B128">
            <v>12000222</v>
          </cell>
          <cell r="C128" t="str">
            <v>TDM0106</v>
          </cell>
          <cell r="D128" t="str">
            <v>INST</v>
          </cell>
          <cell r="E128" t="str">
            <v>REC</v>
          </cell>
          <cell r="F128">
            <v>42625</v>
          </cell>
          <cell r="G128">
            <v>0</v>
          </cell>
          <cell r="H128" t="str">
            <v>CN</v>
          </cell>
          <cell r="I128" t="str">
            <v>6001710409</v>
          </cell>
          <cell r="J128"/>
          <cell r="K128"/>
          <cell r="L128" t="str">
            <v>16S</v>
          </cell>
          <cell r="M128" t="str">
            <v>51</v>
          </cell>
          <cell r="N128"/>
          <cell r="O128"/>
          <cell r="P128" t="str">
            <v>15 OLD DAM RD</v>
          </cell>
          <cell r="Q128" t="str">
            <v>FAIRFIELD</v>
          </cell>
        </row>
        <row r="129">
          <cell r="A129" t="str">
            <v>K16SEL_50_AUTO</v>
          </cell>
          <cell r="B129">
            <v>12000224</v>
          </cell>
          <cell r="C129" t="str">
            <v>TDM0106</v>
          </cell>
          <cell r="D129" t="str">
            <v>INST</v>
          </cell>
          <cell r="E129" t="str">
            <v>REC</v>
          </cell>
          <cell r="F129">
            <v>42614</v>
          </cell>
          <cell r="G129">
            <v>0</v>
          </cell>
          <cell r="H129" t="str">
            <v>CN</v>
          </cell>
          <cell r="I129" t="str">
            <v>6001706656</v>
          </cell>
          <cell r="J129"/>
          <cell r="K129"/>
          <cell r="L129" t="str">
            <v>16S</v>
          </cell>
          <cell r="M129" t="str">
            <v>51</v>
          </cell>
          <cell r="N129"/>
          <cell r="O129"/>
          <cell r="P129" t="str">
            <v>380 HORACE ST</v>
          </cell>
          <cell r="Q129" t="str">
            <v>BRIDGEPORT</v>
          </cell>
        </row>
        <row r="130">
          <cell r="A130" t="str">
            <v>K16SEL_50_AUTO</v>
          </cell>
          <cell r="B130">
            <v>12000234</v>
          </cell>
          <cell r="C130" t="str">
            <v>TDM0106</v>
          </cell>
          <cell r="D130" t="str">
            <v>INST</v>
          </cell>
          <cell r="E130" t="str">
            <v>REC</v>
          </cell>
          <cell r="F130">
            <v>42503</v>
          </cell>
          <cell r="G130">
            <v>0</v>
          </cell>
          <cell r="H130" t="str">
            <v>CN</v>
          </cell>
          <cell r="I130" t="str">
            <v>6001704873</v>
          </cell>
          <cell r="J130"/>
          <cell r="K130"/>
          <cell r="L130" t="str">
            <v>16S</v>
          </cell>
          <cell r="M130" t="str">
            <v>51</v>
          </cell>
          <cell r="N130"/>
          <cell r="O130"/>
          <cell r="P130" t="str">
            <v>40 BEECHER RD</v>
          </cell>
          <cell r="Q130" t="str">
            <v>WOODBRIDGE</v>
          </cell>
        </row>
        <row r="131">
          <cell r="A131" t="str">
            <v>K16SEL_50_AUTO</v>
          </cell>
          <cell r="B131">
            <v>12000238</v>
          </cell>
          <cell r="C131" t="str">
            <v>TDM0106</v>
          </cell>
          <cell r="D131" t="str">
            <v>INST</v>
          </cell>
          <cell r="E131" t="str">
            <v>REC</v>
          </cell>
          <cell r="F131">
            <v>42691</v>
          </cell>
          <cell r="G131">
            <v>0</v>
          </cell>
          <cell r="H131" t="str">
            <v>CN</v>
          </cell>
          <cell r="I131" t="str">
            <v>6001713854</v>
          </cell>
          <cell r="J131"/>
          <cell r="K131"/>
          <cell r="L131" t="str">
            <v>16S</v>
          </cell>
          <cell r="M131" t="str">
            <v>51</v>
          </cell>
          <cell r="N131"/>
          <cell r="O131"/>
          <cell r="P131" t="str">
            <v>210 HEDGEHOG CIR</v>
          </cell>
          <cell r="Q131" t="str">
            <v>TRUMBULL</v>
          </cell>
        </row>
        <row r="132">
          <cell r="A132" t="str">
            <v>K16SL_30_AUTO</v>
          </cell>
          <cell r="B132">
            <v>12000258</v>
          </cell>
          <cell r="C132" t="str">
            <v>TDM0106</v>
          </cell>
          <cell r="D132" t="str">
            <v>INST</v>
          </cell>
          <cell r="E132" t="str">
            <v>REC</v>
          </cell>
          <cell r="F132">
            <v>42339</v>
          </cell>
          <cell r="G132">
            <v>0</v>
          </cell>
          <cell r="H132" t="str">
            <v>CN</v>
          </cell>
          <cell r="I132" t="str">
            <v>6001685826</v>
          </cell>
          <cell r="J132"/>
          <cell r="K132" t="str">
            <v>OS</v>
          </cell>
          <cell r="L132" t="str">
            <v>16S</v>
          </cell>
          <cell r="M132" t="str">
            <v>51</v>
          </cell>
          <cell r="N132"/>
          <cell r="O132"/>
          <cell r="P132" t="str">
            <v>1000 PARK AVE</v>
          </cell>
          <cell r="Q132" t="str">
            <v>BRIDGEPORT</v>
          </cell>
        </row>
        <row r="133">
          <cell r="A133" t="str">
            <v>K12SEL_50_AUTO</v>
          </cell>
          <cell r="B133">
            <v>12000291</v>
          </cell>
          <cell r="C133" t="str">
            <v>TDM0106</v>
          </cell>
          <cell r="D133" t="str">
            <v>INST</v>
          </cell>
          <cell r="E133" t="str">
            <v>REC</v>
          </cell>
          <cell r="F133">
            <v>42453</v>
          </cell>
          <cell r="G133">
            <v>0</v>
          </cell>
          <cell r="H133" t="str">
            <v>CN</v>
          </cell>
          <cell r="I133" t="str">
            <v>6001704852</v>
          </cell>
          <cell r="J133"/>
          <cell r="K133"/>
          <cell r="L133" t="str">
            <v>12S</v>
          </cell>
          <cell r="M133" t="str">
            <v>51</v>
          </cell>
          <cell r="N133"/>
          <cell r="O133"/>
          <cell r="P133" t="str">
            <v>105 ONE ROD HWY</v>
          </cell>
          <cell r="Q133" t="str">
            <v>FAIRFIELD</v>
          </cell>
        </row>
        <row r="134">
          <cell r="A134" t="str">
            <v>K16SEL_50_AUTO</v>
          </cell>
          <cell r="B134">
            <v>12000501</v>
          </cell>
          <cell r="C134" t="str">
            <v>TDM0106</v>
          </cell>
          <cell r="D134" t="str">
            <v>INST</v>
          </cell>
          <cell r="E134" t="str">
            <v>REC</v>
          </cell>
          <cell r="F134">
            <v>42339</v>
          </cell>
          <cell r="G134">
            <v>0</v>
          </cell>
          <cell r="H134" t="str">
            <v>CN</v>
          </cell>
          <cell r="I134" t="str">
            <v>6001705380</v>
          </cell>
          <cell r="J134"/>
          <cell r="K134"/>
          <cell r="L134" t="str">
            <v>16S</v>
          </cell>
          <cell r="M134" t="str">
            <v>51</v>
          </cell>
          <cell r="N134"/>
          <cell r="O134"/>
          <cell r="P134" t="str">
            <v>85 MILL PLAIN RD</v>
          </cell>
          <cell r="Q134" t="str">
            <v>FAIRFIELD</v>
          </cell>
        </row>
        <row r="135">
          <cell r="A135" t="str">
            <v>K16SL_30_AUTO</v>
          </cell>
          <cell r="B135">
            <v>12000509</v>
          </cell>
          <cell r="C135" t="str">
            <v>TDM0106</v>
          </cell>
          <cell r="D135" t="str">
            <v>INST</v>
          </cell>
          <cell r="E135" t="str">
            <v>REC</v>
          </cell>
          <cell r="F135">
            <v>42366</v>
          </cell>
          <cell r="G135">
            <v>0</v>
          </cell>
          <cell r="H135" t="str">
            <v>CN</v>
          </cell>
          <cell r="I135" t="str">
            <v>6001701778</v>
          </cell>
          <cell r="J135"/>
          <cell r="K135"/>
          <cell r="L135" t="str">
            <v>16S</v>
          </cell>
          <cell r="M135" t="str">
            <v>51</v>
          </cell>
          <cell r="N135"/>
          <cell r="O135"/>
          <cell r="P135" t="str">
            <v>775 MAIN ST</v>
          </cell>
          <cell r="Q135" t="str">
            <v>STRATFORD</v>
          </cell>
        </row>
        <row r="136">
          <cell r="A136" t="str">
            <v>K9SL_2.5_AUTO</v>
          </cell>
          <cell r="B136">
            <v>12001138</v>
          </cell>
          <cell r="C136" t="str">
            <v>TDM0106</v>
          </cell>
          <cell r="D136" t="str">
            <v>INST</v>
          </cell>
          <cell r="E136" t="str">
            <v>REC</v>
          </cell>
          <cell r="F136">
            <v>42377</v>
          </cell>
          <cell r="G136">
            <v>0</v>
          </cell>
          <cell r="H136" t="str">
            <v>CN</v>
          </cell>
          <cell r="I136" t="str">
            <v>6001702218</v>
          </cell>
          <cell r="J136"/>
          <cell r="K136"/>
          <cell r="L136" t="str">
            <v>9S</v>
          </cell>
          <cell r="M136" t="str">
            <v>51</v>
          </cell>
          <cell r="N136"/>
          <cell r="O136"/>
          <cell r="P136" t="str">
            <v>50 PINE ST</v>
          </cell>
          <cell r="Q136" t="str">
            <v>DERBY</v>
          </cell>
        </row>
        <row r="137">
          <cell r="A137" t="str">
            <v>K9SL_2.5_AUTO</v>
          </cell>
          <cell r="B137">
            <v>12001191</v>
          </cell>
          <cell r="C137" t="str">
            <v>TDM0106</v>
          </cell>
          <cell r="D137" t="str">
            <v>INST</v>
          </cell>
          <cell r="E137" t="str">
            <v>REC</v>
          </cell>
          <cell r="F137">
            <v>42761</v>
          </cell>
          <cell r="G137">
            <v>0</v>
          </cell>
          <cell r="H137" t="str">
            <v>HH</v>
          </cell>
          <cell r="I137" t="str">
            <v>6000427515</v>
          </cell>
          <cell r="J137" t="str">
            <v>IDR</v>
          </cell>
          <cell r="K137" t="str">
            <v>MR</v>
          </cell>
          <cell r="L137" t="str">
            <v>9S</v>
          </cell>
          <cell r="M137" t="str">
            <v>51</v>
          </cell>
          <cell r="N137"/>
          <cell r="O137" t="str">
            <v>PITNEY BOWES INC</v>
          </cell>
          <cell r="P137" t="str">
            <v>27 WATERVIEW DR</v>
          </cell>
          <cell r="Q137" t="str">
            <v>SHELTON</v>
          </cell>
        </row>
        <row r="138">
          <cell r="A138" t="str">
            <v>K16SEL_50_AUTO</v>
          </cell>
          <cell r="B138">
            <v>12004444</v>
          </cell>
          <cell r="C138" t="str">
            <v>TDM0106</v>
          </cell>
          <cell r="D138" t="str">
            <v>INST</v>
          </cell>
          <cell r="E138" t="str">
            <v>REC</v>
          </cell>
          <cell r="F138">
            <v>42734</v>
          </cell>
          <cell r="G138">
            <v>0</v>
          </cell>
          <cell r="H138" t="str">
            <v>CN</v>
          </cell>
          <cell r="I138" t="str">
            <v>6001715852</v>
          </cell>
          <cell r="J138"/>
          <cell r="K138"/>
          <cell r="L138" t="str">
            <v>16S</v>
          </cell>
          <cell r="M138" t="str">
            <v>51</v>
          </cell>
          <cell r="N138"/>
          <cell r="O138"/>
          <cell r="P138" t="str">
            <v>72 STROBEL RD</v>
          </cell>
          <cell r="Q138" t="str">
            <v>TRUMBULL</v>
          </cell>
        </row>
        <row r="139">
          <cell r="A139" t="str">
            <v>K16SL_30_AUTO</v>
          </cell>
          <cell r="B139">
            <v>12004485</v>
          </cell>
          <cell r="C139" t="str">
            <v>TDM0106</v>
          </cell>
          <cell r="D139" t="str">
            <v>INST</v>
          </cell>
          <cell r="E139" t="str">
            <v>REC</v>
          </cell>
          <cell r="F139">
            <v>42732</v>
          </cell>
          <cell r="G139">
            <v>0</v>
          </cell>
          <cell r="H139" t="str">
            <v>CN</v>
          </cell>
          <cell r="I139" t="str">
            <v>6001715260</v>
          </cell>
          <cell r="J139"/>
          <cell r="K139"/>
          <cell r="L139" t="str">
            <v>16S</v>
          </cell>
          <cell r="M139" t="str">
            <v>51</v>
          </cell>
          <cell r="N139"/>
          <cell r="O139"/>
          <cell r="P139" t="str">
            <v>495 HAWLEY LN</v>
          </cell>
          <cell r="Q139" t="str">
            <v>STRATFORD</v>
          </cell>
        </row>
        <row r="140">
          <cell r="A140" t="str">
            <v>K16SL_30_AUTO</v>
          </cell>
          <cell r="B140">
            <v>12004486</v>
          </cell>
          <cell r="C140" t="str">
            <v>TDM0106</v>
          </cell>
          <cell r="D140" t="str">
            <v>INST</v>
          </cell>
          <cell r="E140" t="str">
            <v>REC</v>
          </cell>
          <cell r="F140">
            <v>42734</v>
          </cell>
          <cell r="G140">
            <v>0</v>
          </cell>
          <cell r="H140" t="str">
            <v>CN</v>
          </cell>
          <cell r="I140" t="str">
            <v>6001715853</v>
          </cell>
          <cell r="J140"/>
          <cell r="K140"/>
          <cell r="L140" t="str">
            <v>16S</v>
          </cell>
          <cell r="M140" t="str">
            <v>51</v>
          </cell>
          <cell r="N140"/>
          <cell r="O140"/>
          <cell r="P140" t="str">
            <v>72 STROBEL RD</v>
          </cell>
          <cell r="Q140" t="str">
            <v>TRUMBULL</v>
          </cell>
        </row>
        <row r="141">
          <cell r="A141" t="str">
            <v>K16SL_30_AUTO</v>
          </cell>
          <cell r="B141">
            <v>12004529</v>
          </cell>
          <cell r="C141" t="str">
            <v>TDM0106</v>
          </cell>
          <cell r="D141" t="str">
            <v>INST</v>
          </cell>
          <cell r="E141" t="str">
            <v>REC</v>
          </cell>
          <cell r="F141">
            <v>42732</v>
          </cell>
          <cell r="G141">
            <v>0</v>
          </cell>
          <cell r="H141" t="str">
            <v>CN</v>
          </cell>
          <cell r="I141" t="str">
            <v>6001715261</v>
          </cell>
          <cell r="J141"/>
          <cell r="K141"/>
          <cell r="L141" t="str">
            <v>16S</v>
          </cell>
          <cell r="M141" t="str">
            <v>51</v>
          </cell>
          <cell r="N141"/>
          <cell r="O141"/>
          <cell r="P141" t="str">
            <v>495 HAWLEY LN</v>
          </cell>
          <cell r="Q141" t="str">
            <v>STRATFORD</v>
          </cell>
        </row>
        <row r="142">
          <cell r="A142" t="str">
            <v>K16SL_30_AUTO</v>
          </cell>
          <cell r="B142">
            <v>12004532</v>
          </cell>
          <cell r="C142" t="str">
            <v>TDM0106</v>
          </cell>
          <cell r="D142" t="str">
            <v>INST</v>
          </cell>
          <cell r="E142" t="str">
            <v>REC</v>
          </cell>
          <cell r="F142">
            <v>42732</v>
          </cell>
          <cell r="G142">
            <v>0</v>
          </cell>
          <cell r="H142" t="str">
            <v>CN</v>
          </cell>
          <cell r="I142" t="str">
            <v>6001715262</v>
          </cell>
          <cell r="J142"/>
          <cell r="K142"/>
          <cell r="L142" t="str">
            <v>16S</v>
          </cell>
          <cell r="M142" t="str">
            <v>51</v>
          </cell>
          <cell r="N142"/>
          <cell r="O142"/>
          <cell r="P142" t="str">
            <v>495 HAWLEY LN</v>
          </cell>
          <cell r="Q142" t="str">
            <v>STRATFORD</v>
          </cell>
        </row>
        <row r="143">
          <cell r="A143" t="str">
            <v>PV12SL_30_AUTO</v>
          </cell>
          <cell r="B143">
            <v>14031172</v>
          </cell>
          <cell r="C143" t="str">
            <v>E_TDM</v>
          </cell>
          <cell r="D143" t="str">
            <v>INST</v>
          </cell>
          <cell r="E143" t="str">
            <v>REC</v>
          </cell>
          <cell r="F143">
            <v>41774</v>
          </cell>
          <cell r="G143">
            <v>0</v>
          </cell>
          <cell r="H143" t="str">
            <v>CN</v>
          </cell>
          <cell r="I143" t="str">
            <v>6000421200</v>
          </cell>
          <cell r="J143"/>
          <cell r="K143" t="str">
            <v>OS</v>
          </cell>
          <cell r="L143" t="str">
            <v>12S</v>
          </cell>
          <cell r="M143" t="str">
            <v>41</v>
          </cell>
          <cell r="N143"/>
          <cell r="O143"/>
          <cell r="P143" t="str">
            <v>250 LONG BEACH BLVD</v>
          </cell>
          <cell r="Q143" t="str">
            <v>STRATFORD</v>
          </cell>
        </row>
        <row r="144">
          <cell r="A144" t="str">
            <v>PV12S_30_AUTO</v>
          </cell>
          <cell r="B144">
            <v>14031462</v>
          </cell>
          <cell r="C144" t="str">
            <v>E_TDM</v>
          </cell>
          <cell r="D144" t="str">
            <v>INST</v>
          </cell>
          <cell r="E144" t="str">
            <v>REC</v>
          </cell>
          <cell r="F144">
            <v>41773</v>
          </cell>
          <cell r="G144">
            <v>0</v>
          </cell>
          <cell r="H144" t="str">
            <v>CN</v>
          </cell>
          <cell r="I144" t="str">
            <v>6001673494</v>
          </cell>
          <cell r="J144"/>
          <cell r="K144"/>
          <cell r="L144" t="str">
            <v>12S</v>
          </cell>
          <cell r="M144" t="str">
            <v>41</v>
          </cell>
          <cell r="N144"/>
          <cell r="O144"/>
          <cell r="P144" t="str">
            <v>1265 WOODEND RD</v>
          </cell>
          <cell r="Q144" t="str">
            <v>STRATFORD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"/>
      <sheetName val="Part II"/>
      <sheetName val="Part III"/>
      <sheetName val="Part IV"/>
      <sheetName val="Part V (a)"/>
      <sheetName val="Part V (b)"/>
      <sheetName val="Part VI"/>
      <sheetName val="Part VII"/>
      <sheetName val="Drop Down Tables"/>
    </sheetNames>
    <sheetDataSet>
      <sheetData sheetId="0" refreshError="1"/>
      <sheetData sheetId="1" refreshError="1"/>
      <sheetData sheetId="2" refreshError="1"/>
      <sheetData sheetId="3">
        <row r="3">
          <cell r="AG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N22"/>
  <sheetViews>
    <sheetView view="pageLayout" topLeftCell="L1" zoomScale="90" zoomScaleNormal="80" zoomScalePageLayoutView="90" workbookViewId="0">
      <selection activeCell="I15" sqref="I15"/>
    </sheetView>
  </sheetViews>
  <sheetFormatPr defaultRowHeight="15" x14ac:dyDescent="0.25"/>
  <cols>
    <col min="1" max="1" width="11.7109375" customWidth="1"/>
    <col min="2" max="2" width="10.42578125" customWidth="1"/>
    <col min="3" max="4" width="9.5703125" customWidth="1"/>
    <col min="5" max="5" width="23.140625" customWidth="1"/>
    <col min="6" max="6" width="40.42578125" bestFit="1" customWidth="1"/>
    <col min="7" max="7" width="24.85546875" bestFit="1" customWidth="1"/>
    <col min="8" max="8" width="40.42578125" bestFit="1" customWidth="1"/>
    <col min="9" max="9" width="22.42578125" bestFit="1" customWidth="1"/>
    <col min="10" max="10" width="15.5703125" bestFit="1" customWidth="1"/>
    <col min="11" max="11" width="17" bestFit="1" customWidth="1"/>
    <col min="12" max="12" width="20" customWidth="1"/>
    <col min="13" max="13" width="13.42578125" customWidth="1"/>
    <col min="14" max="14" width="22.85546875" bestFit="1" customWidth="1"/>
    <col min="15" max="15" width="16" customWidth="1"/>
    <col min="16" max="16" width="16.5703125" customWidth="1"/>
    <col min="17" max="17" width="12.42578125" customWidth="1"/>
    <col min="18" max="18" width="16.140625" customWidth="1"/>
    <col min="19" max="19" width="16.28515625" customWidth="1"/>
    <col min="20" max="21" width="14" customWidth="1"/>
    <col min="22" max="22" width="15.85546875" customWidth="1"/>
    <col min="23" max="23" width="13.85546875" customWidth="1"/>
    <col min="24" max="24" width="11.28515625" customWidth="1"/>
    <col min="25" max="25" width="14.85546875" customWidth="1"/>
    <col min="26" max="26" width="13.85546875" customWidth="1"/>
    <col min="27" max="27" width="11.140625" customWidth="1"/>
    <col min="28" max="28" width="14.5703125" customWidth="1"/>
    <col min="29" max="29" width="11.85546875" customWidth="1"/>
    <col min="30" max="30" width="12.5703125" customWidth="1"/>
    <col min="31" max="31" width="17.5703125" customWidth="1"/>
    <col min="32" max="32" width="11.28515625" customWidth="1"/>
    <col min="33" max="34" width="13" customWidth="1"/>
    <col min="35" max="35" width="14.140625" customWidth="1"/>
    <col min="36" max="36" width="10.5703125" customWidth="1"/>
    <col min="59" max="59" width="21.85546875" customWidth="1"/>
  </cols>
  <sheetData>
    <row r="2" spans="1:40" ht="18.75" x14ac:dyDescent="0.4">
      <c r="A2" s="118" t="s">
        <v>627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48"/>
      <c r="AI2" s="48"/>
    </row>
    <row r="3" spans="1:40" ht="18.75" x14ac:dyDescent="0.4">
      <c r="A3" s="119" t="s">
        <v>125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49"/>
      <c r="AI3" s="49"/>
    </row>
    <row r="4" spans="1:40" ht="18.75" x14ac:dyDescent="0.4">
      <c r="A4" s="60"/>
      <c r="B4" s="60"/>
      <c r="C4" s="60"/>
      <c r="D4" s="7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117" t="s">
        <v>486</v>
      </c>
      <c r="T4" s="117"/>
      <c r="U4" s="31">
        <f>2+2</f>
        <v>4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</row>
    <row r="5" spans="1:40" ht="16.5" customHeight="1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117" t="s">
        <v>131</v>
      </c>
      <c r="T5" s="117"/>
      <c r="U5" s="31">
        <v>0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6"/>
      <c r="AH5" s="46"/>
      <c r="AI5" s="46"/>
    </row>
    <row r="6" spans="1:40" x14ac:dyDescent="0.25">
      <c r="A6" s="1"/>
      <c r="B6" s="1"/>
      <c r="C6" s="1"/>
      <c r="D6" s="1"/>
      <c r="E6" s="1"/>
      <c r="F6" s="1"/>
      <c r="G6" s="1"/>
      <c r="H6" s="1"/>
      <c r="P6" s="23"/>
      <c r="S6" s="117" t="s">
        <v>126</v>
      </c>
      <c r="T6" s="117"/>
      <c r="U6" s="31">
        <v>4</v>
      </c>
      <c r="V6" s="52"/>
    </row>
    <row r="7" spans="1:40" x14ac:dyDescent="0.25">
      <c r="A7" s="1"/>
      <c r="B7" s="1"/>
      <c r="C7" s="1"/>
      <c r="D7" s="1"/>
      <c r="E7" s="1"/>
      <c r="F7" s="1"/>
      <c r="G7" s="1"/>
      <c r="H7" s="1"/>
      <c r="S7" s="117" t="s">
        <v>127</v>
      </c>
      <c r="T7" s="117"/>
      <c r="U7" s="31">
        <v>0</v>
      </c>
      <c r="V7" s="58"/>
      <c r="W7" s="58"/>
      <c r="X7" s="59"/>
      <c r="AG7" s="29"/>
      <c r="AH7" s="29"/>
      <c r="AI7" s="29"/>
    </row>
    <row r="8" spans="1:40" ht="15.75" thickBot="1" x14ac:dyDescent="0.3">
      <c r="A8" s="1"/>
      <c r="B8" s="1"/>
      <c r="C8" s="1"/>
      <c r="D8" s="1"/>
      <c r="E8" s="1"/>
      <c r="F8" s="1"/>
      <c r="G8" s="1"/>
      <c r="H8" s="1"/>
      <c r="S8" s="116" t="s">
        <v>128</v>
      </c>
      <c r="T8" s="116"/>
      <c r="U8" s="45">
        <v>0</v>
      </c>
      <c r="V8" s="55"/>
      <c r="W8" s="55"/>
      <c r="X8" s="59"/>
    </row>
    <row r="9" spans="1:40" x14ac:dyDescent="0.25">
      <c r="A9" s="1"/>
      <c r="B9" s="1"/>
      <c r="C9" s="1"/>
      <c r="D9" s="1"/>
      <c r="G9" s="1"/>
      <c r="H9" s="1"/>
      <c r="V9" s="55"/>
      <c r="W9" s="55"/>
      <c r="X9" s="57"/>
    </row>
    <row r="10" spans="1:40" ht="90" x14ac:dyDescent="0.25">
      <c r="A10" s="32" t="s">
        <v>106</v>
      </c>
      <c r="B10" s="32" t="s">
        <v>13</v>
      </c>
      <c r="C10" s="32" t="s">
        <v>112</v>
      </c>
      <c r="D10" s="32" t="s">
        <v>489</v>
      </c>
      <c r="E10" s="32" t="s">
        <v>492</v>
      </c>
      <c r="F10" s="32" t="s">
        <v>493</v>
      </c>
      <c r="G10" s="32" t="s">
        <v>158</v>
      </c>
      <c r="H10" s="32" t="s">
        <v>494</v>
      </c>
      <c r="I10" s="32" t="s">
        <v>195</v>
      </c>
      <c r="J10" s="32" t="s">
        <v>0</v>
      </c>
      <c r="K10" s="32" t="s">
        <v>495</v>
      </c>
      <c r="L10" s="32" t="s">
        <v>12</v>
      </c>
      <c r="M10" s="32" t="s">
        <v>29</v>
      </c>
      <c r="N10" s="32" t="s">
        <v>116</v>
      </c>
      <c r="O10" s="32" t="s">
        <v>113</v>
      </c>
      <c r="P10" s="32" t="s">
        <v>114</v>
      </c>
      <c r="Q10" s="32" t="s">
        <v>21</v>
      </c>
      <c r="R10" s="32" t="s">
        <v>22</v>
      </c>
      <c r="S10" s="32" t="s">
        <v>496</v>
      </c>
      <c r="T10" s="32" t="s">
        <v>497</v>
      </c>
      <c r="U10" s="32" t="s">
        <v>123</v>
      </c>
      <c r="V10" s="32" t="s">
        <v>124</v>
      </c>
      <c r="W10" s="32" t="s">
        <v>119</v>
      </c>
      <c r="X10" s="32" t="s">
        <v>120</v>
      </c>
      <c r="Y10" s="32" t="s">
        <v>135</v>
      </c>
      <c r="Z10" s="32" t="s">
        <v>136</v>
      </c>
      <c r="AA10" s="32" t="s">
        <v>137</v>
      </c>
      <c r="AB10" s="32" t="s">
        <v>138</v>
      </c>
      <c r="AC10" s="32" t="s">
        <v>139</v>
      </c>
      <c r="AD10" s="32" t="s">
        <v>140</v>
      </c>
      <c r="AE10" s="32" t="s">
        <v>141</v>
      </c>
      <c r="AF10" s="32" t="s">
        <v>142</v>
      </c>
      <c r="AG10" s="32" t="s">
        <v>143</v>
      </c>
      <c r="AH10" s="32" t="s">
        <v>144</v>
      </c>
      <c r="AI10" s="32" t="s">
        <v>145</v>
      </c>
      <c r="AJ10" s="32" t="s">
        <v>115</v>
      </c>
      <c r="AK10" s="32" t="s">
        <v>121</v>
      </c>
      <c r="AL10" s="32" t="s">
        <v>134</v>
      </c>
      <c r="AM10" s="32" t="s">
        <v>133</v>
      </c>
      <c r="AN10" s="32" t="s">
        <v>498</v>
      </c>
    </row>
    <row r="11" spans="1:40" s="25" customFormat="1" ht="14.25" x14ac:dyDescent="0.2">
      <c r="A11" s="85" t="s">
        <v>108</v>
      </c>
      <c r="B11" s="85" t="s">
        <v>14</v>
      </c>
      <c r="C11" s="85" t="s">
        <v>15</v>
      </c>
      <c r="D11" s="78" t="s">
        <v>490</v>
      </c>
      <c r="E11" s="85" t="s">
        <v>552</v>
      </c>
      <c r="F11" s="85" t="s">
        <v>553</v>
      </c>
      <c r="G11" s="85" t="s">
        <v>263</v>
      </c>
      <c r="H11" s="85" t="s">
        <v>553</v>
      </c>
      <c r="I11" s="85" t="s">
        <v>264</v>
      </c>
      <c r="J11" s="85" t="s">
        <v>5</v>
      </c>
      <c r="K11" s="85" t="s">
        <v>18</v>
      </c>
      <c r="L11" s="85" t="s">
        <v>20</v>
      </c>
      <c r="M11" s="85" t="s">
        <v>11</v>
      </c>
      <c r="N11" s="85" t="s">
        <v>117</v>
      </c>
      <c r="O11" s="85">
        <v>300</v>
      </c>
      <c r="P11" s="39">
        <v>0.3</v>
      </c>
      <c r="Q11" s="74">
        <v>444132</v>
      </c>
      <c r="R11" s="35">
        <v>444.13200000000001</v>
      </c>
      <c r="S11" s="35">
        <v>8882.64</v>
      </c>
      <c r="T11" s="35" t="s">
        <v>554</v>
      </c>
      <c r="U11" s="85">
        <v>0</v>
      </c>
      <c r="V11" s="85">
        <v>0</v>
      </c>
      <c r="W11" s="85" t="s">
        <v>11</v>
      </c>
      <c r="X11" s="85" t="s">
        <v>23</v>
      </c>
      <c r="Y11" s="85" t="s">
        <v>10</v>
      </c>
      <c r="Z11" s="85" t="s">
        <v>10</v>
      </c>
      <c r="AA11" s="85" t="s">
        <v>11</v>
      </c>
      <c r="AB11" s="85" t="s">
        <v>10</v>
      </c>
      <c r="AC11" s="75" t="s">
        <v>10</v>
      </c>
      <c r="AD11" s="75">
        <v>35</v>
      </c>
      <c r="AE11" s="85">
        <v>178.24</v>
      </c>
      <c r="AF11" s="75">
        <v>213.24</v>
      </c>
      <c r="AG11" s="85">
        <v>170.6</v>
      </c>
      <c r="AH11" s="89">
        <v>0</v>
      </c>
      <c r="AI11" s="89">
        <v>0</v>
      </c>
      <c r="AJ11" s="28" t="s">
        <v>10</v>
      </c>
      <c r="AK11" s="39">
        <v>0</v>
      </c>
    </row>
    <row r="12" spans="1:40" s="25" customFormat="1" ht="14.25" x14ac:dyDescent="0.2">
      <c r="A12" s="85" t="s">
        <v>108</v>
      </c>
      <c r="B12" s="85" t="s">
        <v>14</v>
      </c>
      <c r="C12" s="85" t="s">
        <v>16</v>
      </c>
      <c r="D12" s="78" t="s">
        <v>490</v>
      </c>
      <c r="E12" s="85" t="s">
        <v>552</v>
      </c>
      <c r="F12" s="85" t="s">
        <v>10</v>
      </c>
      <c r="G12" s="85" t="s">
        <v>265</v>
      </c>
      <c r="H12" s="85" t="s">
        <v>265</v>
      </c>
      <c r="I12" s="85" t="s">
        <v>266</v>
      </c>
      <c r="J12" s="85" t="s">
        <v>17</v>
      </c>
      <c r="K12" s="85" t="s">
        <v>19</v>
      </c>
      <c r="L12" s="85" t="s">
        <v>20</v>
      </c>
      <c r="M12" s="85" t="s">
        <v>11</v>
      </c>
      <c r="N12" s="85" t="s">
        <v>118</v>
      </c>
      <c r="O12" s="85">
        <v>1600</v>
      </c>
      <c r="P12" s="39">
        <v>1.6</v>
      </c>
      <c r="Q12" s="74">
        <v>12964800</v>
      </c>
      <c r="R12" s="35">
        <v>12964.8</v>
      </c>
      <c r="S12" s="35">
        <v>259296</v>
      </c>
      <c r="T12" s="35" t="s">
        <v>554</v>
      </c>
      <c r="U12" s="85">
        <v>0</v>
      </c>
      <c r="V12" s="85">
        <v>12964800</v>
      </c>
      <c r="W12" s="85" t="s">
        <v>11</v>
      </c>
      <c r="X12" s="85" t="s">
        <v>23</v>
      </c>
      <c r="Y12" s="85" t="s">
        <v>10</v>
      </c>
      <c r="Z12" s="85" t="s">
        <v>10</v>
      </c>
      <c r="AA12" s="85" t="s">
        <v>11</v>
      </c>
      <c r="AB12" s="85" t="s">
        <v>10</v>
      </c>
      <c r="AC12" s="75" t="s">
        <v>10</v>
      </c>
      <c r="AD12" s="75">
        <v>25</v>
      </c>
      <c r="AE12" s="85">
        <v>153.88</v>
      </c>
      <c r="AF12" s="75">
        <v>178.88</v>
      </c>
      <c r="AG12" s="85">
        <v>178.88</v>
      </c>
      <c r="AH12" s="89">
        <v>0</v>
      </c>
      <c r="AI12" s="89">
        <v>0</v>
      </c>
      <c r="AJ12" s="28" t="s">
        <v>10</v>
      </c>
      <c r="AK12" s="39">
        <v>0</v>
      </c>
    </row>
    <row r="13" spans="1:40" s="4" customFormat="1" x14ac:dyDescent="0.25">
      <c r="A13" s="21"/>
      <c r="B13" s="21"/>
      <c r="C13" s="22"/>
      <c r="D13" s="22"/>
      <c r="E13" s="50"/>
      <c r="F13" s="50"/>
      <c r="G13" s="22"/>
      <c r="H13" s="22"/>
      <c r="J13" s="22"/>
      <c r="K13" s="22"/>
      <c r="L13" s="22"/>
      <c r="M13" s="22"/>
      <c r="N13" s="19"/>
      <c r="O13" s="19"/>
      <c r="P13" s="22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40" s="5" customFormat="1" x14ac:dyDescent="0.25">
      <c r="A14" s="21"/>
      <c r="B14" s="21"/>
      <c r="C14" s="22"/>
      <c r="D14" s="22"/>
      <c r="E14" s="50"/>
      <c r="F14" s="50"/>
      <c r="G14" s="22"/>
      <c r="H14" s="22"/>
      <c r="J14" s="22"/>
      <c r="K14" s="22"/>
      <c r="L14" s="22"/>
      <c r="M14" s="22"/>
      <c r="N14" s="19"/>
      <c r="O14" s="19"/>
      <c r="P14" s="22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40" s="5" customFormat="1" x14ac:dyDescent="0.25">
      <c r="A15" s="21"/>
      <c r="B15" s="21"/>
      <c r="C15" s="22"/>
      <c r="D15" s="22"/>
      <c r="E15" s="22"/>
      <c r="F15" s="22"/>
      <c r="G15" s="22"/>
      <c r="H15" s="22"/>
      <c r="I15"/>
      <c r="J15" s="22"/>
      <c r="K15" s="22"/>
      <c r="L15" s="22"/>
      <c r="M15" s="22"/>
      <c r="N15"/>
      <c r="O15"/>
      <c r="P15" s="22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40" s="5" customFormat="1" x14ac:dyDescent="0.25">
      <c r="A16" s="21"/>
      <c r="B16" s="21"/>
      <c r="C16" s="22"/>
      <c r="D16" s="22"/>
      <c r="E16" s="22"/>
      <c r="F16" s="22"/>
      <c r="G16" s="22"/>
      <c r="H16" s="22"/>
      <c r="I16"/>
      <c r="J16" s="22"/>
      <c r="K16" s="22"/>
      <c r="L16" s="22"/>
      <c r="M16" s="22"/>
      <c r="N16"/>
      <c r="O16"/>
      <c r="P16" s="22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3:32" s="5" customFormat="1" x14ac:dyDescent="0.25">
      <c r="C17"/>
      <c r="D17"/>
      <c r="E17" s="25"/>
      <c r="F17" s="25"/>
      <c r="I17" s="25"/>
      <c r="L17" s="9"/>
      <c r="M17" s="9"/>
      <c r="N17" s="24"/>
      <c r="O17" s="24"/>
      <c r="P17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3:32" s="5" customFormat="1" ht="12.75" x14ac:dyDescent="0.2">
      <c r="C18" s="4"/>
      <c r="D18" s="4"/>
      <c r="E18" s="25"/>
      <c r="F18" s="25"/>
      <c r="I18" s="25"/>
      <c r="N18" s="25"/>
      <c r="O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3:32" s="5" customFormat="1" ht="12.75" x14ac:dyDescent="0.2">
      <c r="C19" s="4"/>
      <c r="D19" s="4"/>
      <c r="E19" s="25"/>
      <c r="F19" s="25"/>
      <c r="I19" s="25"/>
      <c r="N19" s="25"/>
      <c r="O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3:32" s="5" customFormat="1" ht="12.75" x14ac:dyDescent="0.2">
      <c r="C20" s="6"/>
      <c r="D20" s="6"/>
      <c r="E20" s="25"/>
      <c r="F20" s="25"/>
      <c r="I20" s="25"/>
      <c r="N20" s="25"/>
      <c r="O20" s="25"/>
      <c r="P20" s="10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3:32" s="5" customFormat="1" ht="12.75" x14ac:dyDescent="0.2">
      <c r="E21" s="25"/>
      <c r="F21" s="25"/>
      <c r="I21" s="25"/>
      <c r="N21" s="25"/>
      <c r="O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3:32" x14ac:dyDescent="0.25">
      <c r="P22" s="5"/>
      <c r="V22" s="25"/>
    </row>
  </sheetData>
  <mergeCells count="7">
    <mergeCell ref="S8:T8"/>
    <mergeCell ref="S5:T5"/>
    <mergeCell ref="A2:AG2"/>
    <mergeCell ref="A3:AG3"/>
    <mergeCell ref="S6:T6"/>
    <mergeCell ref="S7:T7"/>
    <mergeCell ref="S4:T4"/>
  </mergeCells>
  <printOptions gridLines="1"/>
  <pageMargins left="9.4907407407407413E-2" right="9.4791666666666663E-2" top="6.7129629629629636E-2" bottom="0.75" header="0.4" footer="0.3"/>
  <pageSetup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6"/>
  <sheetViews>
    <sheetView view="pageLayout" zoomScale="80" zoomScaleNormal="80" zoomScalePageLayoutView="80" workbookViewId="0">
      <selection activeCell="A3" sqref="A3:AG3"/>
    </sheetView>
  </sheetViews>
  <sheetFormatPr defaultColWidth="9.140625" defaultRowHeight="12.75" x14ac:dyDescent="0.2"/>
  <cols>
    <col min="1" max="1" width="12.85546875" style="5" customWidth="1"/>
    <col min="2" max="2" width="11" style="5" customWidth="1"/>
    <col min="3" max="3" width="10.140625" style="5" bestFit="1" customWidth="1"/>
    <col min="4" max="4" width="16" style="5" bestFit="1" customWidth="1"/>
    <col min="5" max="5" width="35.85546875" style="25" bestFit="1" customWidth="1"/>
    <col min="6" max="6" width="29.85546875" style="25" bestFit="1" customWidth="1"/>
    <col min="7" max="7" width="31.42578125" style="5" bestFit="1" customWidth="1"/>
    <col min="8" max="8" width="35.42578125" style="5" bestFit="1" customWidth="1"/>
    <col min="9" max="9" width="20.7109375" style="25" customWidth="1"/>
    <col min="10" max="10" width="16.28515625" style="5" customWidth="1"/>
    <col min="11" max="11" width="19.140625" style="5" bestFit="1" customWidth="1"/>
    <col min="12" max="12" width="23" style="5" customWidth="1"/>
    <col min="13" max="13" width="16" style="5" customWidth="1"/>
    <col min="14" max="14" width="24.42578125" style="5" bestFit="1" customWidth="1"/>
    <col min="15" max="15" width="14" style="5" customWidth="1"/>
    <col min="16" max="16" width="16.28515625" style="5" customWidth="1"/>
    <col min="17" max="17" width="16.28515625" style="15" customWidth="1"/>
    <col min="18" max="18" width="15.7109375" style="15" bestFit="1" customWidth="1"/>
    <col min="19" max="19" width="15.140625" style="15" customWidth="1"/>
    <col min="20" max="20" width="17.5703125" style="15" bestFit="1" customWidth="1"/>
    <col min="21" max="21" width="14.85546875" style="15" customWidth="1"/>
    <col min="22" max="22" width="15" style="25" customWidth="1"/>
    <col min="23" max="23" width="19.85546875" style="25" customWidth="1"/>
    <col min="24" max="24" width="15.5703125" style="25" customWidth="1"/>
    <col min="25" max="25" width="29" style="25" customWidth="1"/>
    <col min="26" max="26" width="12.7109375" style="25" customWidth="1"/>
    <col min="27" max="27" width="13.85546875" style="25" customWidth="1"/>
    <col min="28" max="28" width="17" style="25" customWidth="1"/>
    <col min="29" max="29" width="12.5703125" style="25" customWidth="1"/>
    <col min="30" max="30" width="14.140625" style="25" customWidth="1"/>
    <col min="31" max="31" width="19.5703125" style="25" customWidth="1"/>
    <col min="32" max="32" width="19" style="25" customWidth="1"/>
    <col min="33" max="33" width="26" style="5" customWidth="1"/>
    <col min="34" max="34" width="15.5703125" style="5" bestFit="1" customWidth="1"/>
    <col min="35" max="35" width="18.42578125" style="5" bestFit="1" customWidth="1"/>
    <col min="36" max="36" width="15.42578125" style="5" customWidth="1"/>
    <col min="37" max="37" width="9.28515625" style="5" bestFit="1" customWidth="1"/>
    <col min="38" max="16384" width="9.140625" style="5"/>
  </cols>
  <sheetData>
    <row r="1" spans="1:40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V1"/>
      <c r="W1"/>
      <c r="X1"/>
      <c r="Y1"/>
      <c r="Z1"/>
      <c r="AA1"/>
      <c r="AB1"/>
      <c r="AC1"/>
      <c r="AD1"/>
      <c r="AE1"/>
      <c r="AF1"/>
      <c r="AH1"/>
      <c r="AI1"/>
    </row>
    <row r="2" spans="1:40" s="11" customFormat="1" ht="18.75" x14ac:dyDescent="0.4">
      <c r="A2" s="118" t="s">
        <v>627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39"/>
      <c r="AI2" s="36"/>
      <c r="AJ2" s="13"/>
    </row>
    <row r="3" spans="1:40" s="11" customFormat="1" ht="18.75" x14ac:dyDescent="0.4">
      <c r="A3" s="119" t="s">
        <v>129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39"/>
      <c r="AI3" s="36"/>
      <c r="AJ3" s="13"/>
    </row>
    <row r="4" spans="1:40" s="11" customFormat="1" ht="18.75" x14ac:dyDescent="0.4">
      <c r="A4" s="60"/>
      <c r="B4" s="60"/>
      <c r="C4" s="60"/>
      <c r="D4" s="7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117" t="s">
        <v>486</v>
      </c>
      <c r="S4" s="117"/>
      <c r="T4" s="117"/>
      <c r="U4" s="31">
        <f>4.5+5</f>
        <v>9.5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39"/>
      <c r="AI4" s="36"/>
      <c r="AJ4" s="13"/>
    </row>
    <row r="5" spans="1:40" s="11" customFormat="1" ht="18.75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117" t="s">
        <v>131</v>
      </c>
      <c r="S5" s="117"/>
      <c r="T5" s="117"/>
      <c r="U5" s="31">
        <f>AK15</f>
        <v>4.76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46"/>
      <c r="AH5" s="39"/>
      <c r="AI5" s="36"/>
      <c r="AJ5" s="13"/>
    </row>
    <row r="6" spans="1:40" s="11" customFormat="1" ht="15" x14ac:dyDescent="0.25">
      <c r="A6" s="1"/>
      <c r="B6" s="1"/>
      <c r="C6" s="1"/>
      <c r="D6" s="1"/>
      <c r="E6" s="1"/>
      <c r="F6" s="1"/>
      <c r="G6" s="1"/>
      <c r="H6" s="1"/>
      <c r="I6"/>
      <c r="J6"/>
      <c r="K6"/>
      <c r="L6"/>
      <c r="M6" s="19"/>
      <c r="N6" s="19"/>
      <c r="O6" s="19"/>
      <c r="P6" s="19"/>
      <c r="Q6" s="23"/>
      <c r="R6" s="117" t="s">
        <v>126</v>
      </c>
      <c r="S6" s="117"/>
      <c r="T6" s="117"/>
      <c r="U6" s="39">
        <f>11.5-7.76</f>
        <v>3.74</v>
      </c>
      <c r="V6" s="52"/>
      <c r="W6"/>
      <c r="X6"/>
      <c r="Y6"/>
      <c r="Z6"/>
      <c r="AA6"/>
      <c r="AB6"/>
      <c r="AC6"/>
      <c r="AD6"/>
      <c r="AE6"/>
      <c r="AF6"/>
      <c r="AH6" s="39"/>
      <c r="AI6" s="37"/>
      <c r="AJ6" s="13"/>
    </row>
    <row r="7" spans="1:40" customFormat="1" ht="15" x14ac:dyDescent="0.25">
      <c r="A7" s="1"/>
      <c r="B7" s="1"/>
      <c r="C7" s="1"/>
      <c r="D7" s="1"/>
      <c r="E7" s="1"/>
      <c r="F7" s="1"/>
      <c r="G7" s="1"/>
      <c r="H7" s="1"/>
      <c r="M7" s="19"/>
      <c r="N7" s="19"/>
      <c r="O7" s="19"/>
      <c r="P7" s="19"/>
      <c r="R7" s="117" t="s">
        <v>127</v>
      </c>
      <c r="S7" s="117"/>
      <c r="T7" s="117"/>
      <c r="U7" s="31">
        <v>0</v>
      </c>
      <c r="V7" s="58"/>
      <c r="W7" s="58"/>
      <c r="X7" s="59"/>
      <c r="AG7" s="5"/>
      <c r="AH7" s="39"/>
      <c r="AI7" s="19"/>
    </row>
    <row r="8" spans="1:40" customFormat="1" ht="15.75" thickBot="1" x14ac:dyDescent="0.3">
      <c r="A8" s="1"/>
      <c r="B8" s="1"/>
      <c r="C8" s="1"/>
      <c r="D8" s="1"/>
      <c r="E8" s="1"/>
      <c r="F8" s="1"/>
      <c r="G8" s="1"/>
      <c r="H8" s="1"/>
      <c r="M8" s="19"/>
      <c r="N8" s="19"/>
      <c r="O8" s="19"/>
      <c r="P8" s="19"/>
      <c r="R8" s="116" t="s">
        <v>128</v>
      </c>
      <c r="S8" s="116"/>
      <c r="T8" s="116"/>
      <c r="U8" s="45">
        <v>0</v>
      </c>
      <c r="V8" s="55"/>
      <c r="W8" s="55"/>
      <c r="X8" s="59"/>
      <c r="AG8" s="5"/>
      <c r="AH8" s="39"/>
      <c r="AI8" s="19"/>
    </row>
    <row r="9" spans="1:40" customFormat="1" ht="15" x14ac:dyDescent="0.25">
      <c r="A9" s="1"/>
      <c r="B9" s="1"/>
      <c r="C9" s="1"/>
      <c r="D9" s="1"/>
      <c r="G9" s="1"/>
      <c r="H9" s="1"/>
      <c r="N9" s="19"/>
      <c r="O9" s="30"/>
      <c r="P9" s="31"/>
      <c r="Q9" s="37" t="s">
        <v>487</v>
      </c>
      <c r="R9" s="15"/>
      <c r="S9" s="2"/>
      <c r="V9" s="55"/>
      <c r="W9" s="55"/>
      <c r="X9" s="47"/>
      <c r="AH9" s="39"/>
      <c r="AI9" s="19"/>
    </row>
    <row r="10" spans="1:40" customFormat="1" ht="15" x14ac:dyDescent="0.25">
      <c r="A10" s="1"/>
      <c r="B10" s="1"/>
      <c r="C10" s="1"/>
      <c r="D10" s="1"/>
      <c r="G10" s="1"/>
      <c r="H10" s="1"/>
      <c r="N10" s="19"/>
      <c r="O10" s="30"/>
      <c r="P10" s="31"/>
      <c r="Q10" s="37"/>
      <c r="R10" s="15"/>
      <c r="S10" s="2"/>
      <c r="V10" s="55"/>
      <c r="W10" s="55"/>
      <c r="X10" s="47"/>
      <c r="AH10" s="39"/>
      <c r="AI10" s="19"/>
    </row>
    <row r="11" spans="1:40" customFormat="1" ht="75" x14ac:dyDescent="0.25">
      <c r="A11" s="32" t="s">
        <v>106</v>
      </c>
      <c r="B11" s="32" t="s">
        <v>13</v>
      </c>
      <c r="C11" s="32" t="s">
        <v>112</v>
      </c>
      <c r="D11" s="32" t="s">
        <v>489</v>
      </c>
      <c r="E11" s="32" t="s">
        <v>492</v>
      </c>
      <c r="F11" s="32" t="s">
        <v>493</v>
      </c>
      <c r="G11" s="32" t="s">
        <v>158</v>
      </c>
      <c r="H11" s="32" t="s">
        <v>494</v>
      </c>
      <c r="I11" s="32" t="s">
        <v>195</v>
      </c>
      <c r="J11" s="32" t="s">
        <v>0</v>
      </c>
      <c r="K11" s="32" t="s">
        <v>495</v>
      </c>
      <c r="L11" s="32" t="s">
        <v>12</v>
      </c>
      <c r="M11" s="32" t="s">
        <v>29</v>
      </c>
      <c r="N11" s="32" t="s">
        <v>116</v>
      </c>
      <c r="O11" s="32" t="s">
        <v>113</v>
      </c>
      <c r="P11" s="32" t="s">
        <v>114</v>
      </c>
      <c r="Q11" s="32" t="s">
        <v>21</v>
      </c>
      <c r="R11" s="32" t="s">
        <v>22</v>
      </c>
      <c r="S11" s="32" t="s">
        <v>496</v>
      </c>
      <c r="T11" s="32" t="s">
        <v>497</v>
      </c>
      <c r="U11" s="32" t="s">
        <v>123</v>
      </c>
      <c r="V11" s="32" t="s">
        <v>124</v>
      </c>
      <c r="W11" s="32" t="s">
        <v>119</v>
      </c>
      <c r="X11" s="32" t="s">
        <v>120</v>
      </c>
      <c r="Y11" s="32" t="s">
        <v>135</v>
      </c>
      <c r="Z11" s="32" t="s">
        <v>136</v>
      </c>
      <c r="AA11" s="32" t="s">
        <v>137</v>
      </c>
      <c r="AB11" s="32" t="s">
        <v>138</v>
      </c>
      <c r="AC11" s="32" t="s">
        <v>139</v>
      </c>
      <c r="AD11" s="32" t="s">
        <v>140</v>
      </c>
      <c r="AE11" s="32" t="s">
        <v>141</v>
      </c>
      <c r="AF11" s="32" t="s">
        <v>142</v>
      </c>
      <c r="AG11" s="32" t="s">
        <v>143</v>
      </c>
      <c r="AH11" s="32" t="s">
        <v>144</v>
      </c>
      <c r="AI11" s="32" t="s">
        <v>145</v>
      </c>
      <c r="AJ11" s="32" t="s">
        <v>115</v>
      </c>
      <c r="AK11" s="32" t="s">
        <v>121</v>
      </c>
      <c r="AL11" s="32" t="s">
        <v>134</v>
      </c>
      <c r="AM11" s="32" t="s">
        <v>133</v>
      </c>
      <c r="AN11" s="32" t="s">
        <v>498</v>
      </c>
    </row>
    <row r="12" spans="1:40" customFormat="1" ht="15" x14ac:dyDescent="0.25">
      <c r="A12" s="85" t="s">
        <v>107</v>
      </c>
      <c r="B12" s="85" t="s">
        <v>24</v>
      </c>
      <c r="C12" s="85" t="s">
        <v>25</v>
      </c>
      <c r="D12" s="85" t="s">
        <v>490</v>
      </c>
      <c r="E12" s="85" t="s">
        <v>478</v>
      </c>
      <c r="F12" s="85" t="s">
        <v>10</v>
      </c>
      <c r="G12" s="51" t="s">
        <v>478</v>
      </c>
      <c r="H12" s="85" t="s">
        <v>478</v>
      </c>
      <c r="I12" s="85" t="s">
        <v>480</v>
      </c>
      <c r="J12" s="85" t="s">
        <v>30</v>
      </c>
      <c r="K12" s="85" t="s">
        <v>27</v>
      </c>
      <c r="L12" s="85" t="s">
        <v>464</v>
      </c>
      <c r="M12" s="85" t="s">
        <v>23</v>
      </c>
      <c r="N12" s="85" t="s">
        <v>117</v>
      </c>
      <c r="O12" s="85">
        <v>2000</v>
      </c>
      <c r="P12" s="39">
        <v>2</v>
      </c>
      <c r="Q12" s="74">
        <v>2960880</v>
      </c>
      <c r="R12" s="35">
        <v>2960.88</v>
      </c>
      <c r="S12" s="35">
        <v>59217.600000000006</v>
      </c>
      <c r="T12" s="75">
        <v>5446000</v>
      </c>
      <c r="U12" s="42">
        <v>0</v>
      </c>
      <c r="V12" s="42">
        <v>0</v>
      </c>
      <c r="W12" s="85" t="s">
        <v>11</v>
      </c>
      <c r="X12" s="85" t="s">
        <v>11</v>
      </c>
      <c r="Y12" s="64">
        <v>1</v>
      </c>
      <c r="Z12" s="64">
        <v>0</v>
      </c>
      <c r="AA12" s="85" t="s">
        <v>11</v>
      </c>
      <c r="AB12" s="85" t="s">
        <v>10</v>
      </c>
      <c r="AC12" s="75">
        <v>200.7</v>
      </c>
      <c r="AD12" s="75" t="s">
        <v>10</v>
      </c>
      <c r="AE12" s="75" t="s">
        <v>10</v>
      </c>
      <c r="AF12" s="75">
        <v>200.7</v>
      </c>
      <c r="AG12" s="75">
        <v>160.56</v>
      </c>
      <c r="AH12" s="75">
        <v>594248.61600000004</v>
      </c>
      <c r="AI12" s="89">
        <v>11884972.32</v>
      </c>
      <c r="AJ12" s="28">
        <v>45641</v>
      </c>
      <c r="AK12" s="39">
        <v>2</v>
      </c>
    </row>
    <row r="13" spans="1:40" customFormat="1" ht="15" x14ac:dyDescent="0.25">
      <c r="A13" s="85" t="s">
        <v>108</v>
      </c>
      <c r="B13" s="85" t="s">
        <v>24</v>
      </c>
      <c r="C13" s="85" t="s">
        <v>26</v>
      </c>
      <c r="D13" s="85" t="s">
        <v>490</v>
      </c>
      <c r="E13" s="85" t="s">
        <v>505</v>
      </c>
      <c r="F13" s="85" t="s">
        <v>499</v>
      </c>
      <c r="G13" s="51" t="s">
        <v>479</v>
      </c>
      <c r="H13" s="85" t="s">
        <v>555</v>
      </c>
      <c r="I13" s="85" t="s">
        <v>481</v>
      </c>
      <c r="J13" s="85" t="s">
        <v>4</v>
      </c>
      <c r="K13" s="85" t="s">
        <v>46</v>
      </c>
      <c r="L13" s="85" t="s">
        <v>464</v>
      </c>
      <c r="M13" s="85" t="s">
        <v>11</v>
      </c>
      <c r="N13" s="85" t="s">
        <v>118</v>
      </c>
      <c r="O13" s="85">
        <v>2000</v>
      </c>
      <c r="P13" s="39">
        <v>2</v>
      </c>
      <c r="Q13" s="74">
        <v>4188700</v>
      </c>
      <c r="R13" s="35">
        <v>4188.7</v>
      </c>
      <c r="S13" s="35">
        <v>83774</v>
      </c>
      <c r="T13" s="75">
        <v>5040230</v>
      </c>
      <c r="U13" s="42">
        <v>0</v>
      </c>
      <c r="V13" s="42">
        <v>0</v>
      </c>
      <c r="W13" s="85" t="s">
        <v>11</v>
      </c>
      <c r="X13" s="85" t="s">
        <v>23</v>
      </c>
      <c r="Y13" s="64">
        <v>0</v>
      </c>
      <c r="Z13" s="64">
        <v>1</v>
      </c>
      <c r="AA13" s="85" t="s">
        <v>23</v>
      </c>
      <c r="AB13" s="85" t="s">
        <v>146</v>
      </c>
      <c r="AC13" s="75">
        <v>150</v>
      </c>
      <c r="AD13" s="75" t="s">
        <v>10</v>
      </c>
      <c r="AE13" s="75" t="s">
        <v>10</v>
      </c>
      <c r="AF13" s="75">
        <v>150</v>
      </c>
      <c r="AG13" s="75" t="s">
        <v>10</v>
      </c>
      <c r="AH13" s="75">
        <v>0</v>
      </c>
      <c r="AI13" s="89">
        <v>0</v>
      </c>
      <c r="AJ13" s="28" t="s">
        <v>10</v>
      </c>
      <c r="AK13" s="39">
        <v>2</v>
      </c>
    </row>
    <row r="14" spans="1:40" s="36" customFormat="1" ht="15" x14ac:dyDescent="0.25">
      <c r="A14" s="88" t="s">
        <v>107</v>
      </c>
      <c r="B14" s="88" t="s">
        <v>482</v>
      </c>
      <c r="C14" s="88" t="s">
        <v>474</v>
      </c>
      <c r="D14" s="88" t="s">
        <v>491</v>
      </c>
      <c r="E14" s="88" t="s">
        <v>431</v>
      </c>
      <c r="F14" s="88" t="s">
        <v>612</v>
      </c>
      <c r="G14" s="88" t="s">
        <v>431</v>
      </c>
      <c r="H14" s="88" t="s">
        <v>625</v>
      </c>
      <c r="I14" s="88" t="s">
        <v>476</v>
      </c>
      <c r="J14" s="88" t="s">
        <v>406</v>
      </c>
      <c r="K14" s="88" t="s">
        <v>103</v>
      </c>
      <c r="L14" s="88" t="s">
        <v>464</v>
      </c>
      <c r="M14" s="88" t="s">
        <v>11</v>
      </c>
      <c r="N14" s="88" t="s">
        <v>118</v>
      </c>
      <c r="O14" s="88">
        <v>1200</v>
      </c>
      <c r="P14" s="39">
        <v>1.2</v>
      </c>
      <c r="Q14" s="73">
        <v>1950000</v>
      </c>
      <c r="R14" s="94">
        <v>1950</v>
      </c>
      <c r="S14" s="35">
        <v>39000</v>
      </c>
      <c r="T14" s="75">
        <v>2759925</v>
      </c>
      <c r="U14" s="88">
        <v>0</v>
      </c>
      <c r="V14" s="88">
        <v>0</v>
      </c>
      <c r="W14" s="88" t="s">
        <v>11</v>
      </c>
      <c r="X14" s="88" t="s">
        <v>11</v>
      </c>
      <c r="Y14" s="64">
        <v>0</v>
      </c>
      <c r="Z14" s="64">
        <v>1</v>
      </c>
      <c r="AA14" s="88" t="s">
        <v>11</v>
      </c>
      <c r="AB14" s="88" t="s">
        <v>10</v>
      </c>
      <c r="AC14" s="75">
        <v>125</v>
      </c>
      <c r="AD14" s="88" t="s">
        <v>10</v>
      </c>
      <c r="AE14" s="88" t="s">
        <v>10</v>
      </c>
      <c r="AF14" s="75">
        <v>125</v>
      </c>
      <c r="AG14" s="75">
        <v>125</v>
      </c>
      <c r="AH14" s="75">
        <v>243750</v>
      </c>
      <c r="AI14" s="75">
        <v>4875000</v>
      </c>
      <c r="AJ14" s="28">
        <v>45809</v>
      </c>
      <c r="AK14" s="31">
        <v>3.2</v>
      </c>
      <c r="AL14" s="88"/>
      <c r="AM14" s="88"/>
    </row>
    <row r="15" spans="1:40" s="96" customFormat="1" ht="15" x14ac:dyDescent="0.25">
      <c r="A15" s="88" t="s">
        <v>107</v>
      </c>
      <c r="B15" s="88" t="s">
        <v>482</v>
      </c>
      <c r="C15" s="88" t="s">
        <v>475</v>
      </c>
      <c r="D15" s="88" t="s">
        <v>491</v>
      </c>
      <c r="E15" s="88" t="s">
        <v>431</v>
      </c>
      <c r="F15" s="88" t="s">
        <v>612</v>
      </c>
      <c r="G15" s="88" t="s">
        <v>431</v>
      </c>
      <c r="H15" s="88" t="s">
        <v>626</v>
      </c>
      <c r="I15" s="88" t="s">
        <v>477</v>
      </c>
      <c r="J15" s="88" t="s">
        <v>401</v>
      </c>
      <c r="K15" s="88" t="s">
        <v>27</v>
      </c>
      <c r="L15" s="88" t="s">
        <v>464</v>
      </c>
      <c r="M15" s="88" t="s">
        <v>11</v>
      </c>
      <c r="N15" s="88" t="s">
        <v>118</v>
      </c>
      <c r="O15" s="88">
        <v>1560</v>
      </c>
      <c r="P15" s="39">
        <v>1.56</v>
      </c>
      <c r="Q15" s="73">
        <v>2400000</v>
      </c>
      <c r="R15" s="94">
        <v>2400</v>
      </c>
      <c r="S15" s="35">
        <v>48000</v>
      </c>
      <c r="T15" s="75">
        <v>3388000</v>
      </c>
      <c r="U15" s="88">
        <v>0</v>
      </c>
      <c r="V15" s="88">
        <v>0</v>
      </c>
      <c r="W15" s="88" t="s">
        <v>11</v>
      </c>
      <c r="X15" s="88" t="s">
        <v>11</v>
      </c>
      <c r="Y15" s="64">
        <v>0</v>
      </c>
      <c r="Z15" s="64">
        <v>1</v>
      </c>
      <c r="AA15" s="88" t="s">
        <v>11</v>
      </c>
      <c r="AB15" s="88" t="s">
        <v>10</v>
      </c>
      <c r="AC15" s="75">
        <v>125</v>
      </c>
      <c r="AD15" s="88" t="s">
        <v>10</v>
      </c>
      <c r="AE15" s="88" t="s">
        <v>10</v>
      </c>
      <c r="AF15" s="75">
        <v>125</v>
      </c>
      <c r="AG15" s="75">
        <v>125</v>
      </c>
      <c r="AH15" s="75">
        <v>300000</v>
      </c>
      <c r="AI15" s="75">
        <v>6000000</v>
      </c>
      <c r="AJ15" s="28">
        <v>45809</v>
      </c>
      <c r="AK15" s="31">
        <v>4.76</v>
      </c>
      <c r="AL15" s="88"/>
      <c r="AM15" s="88"/>
      <c r="AN15" s="95"/>
    </row>
    <row r="16" spans="1:40" ht="15" x14ac:dyDescent="0.25">
      <c r="A16"/>
      <c r="B16"/>
      <c r="C16"/>
      <c r="D16"/>
      <c r="G16"/>
      <c r="H16"/>
      <c r="J16"/>
      <c r="K16"/>
      <c r="L16"/>
      <c r="M16"/>
      <c r="N16"/>
      <c r="O16" s="33"/>
      <c r="P16"/>
      <c r="Q16"/>
      <c r="R16" s="3"/>
      <c r="S16" s="3"/>
      <c r="T16" s="3"/>
      <c r="AG16" s="15"/>
    </row>
    <row r="17" spans="1:33" ht="15" x14ac:dyDescent="0.25">
      <c r="A17"/>
      <c r="B17"/>
      <c r="C17"/>
      <c r="D17"/>
      <c r="G17"/>
      <c r="H17"/>
      <c r="J17"/>
      <c r="K17"/>
      <c r="L17"/>
      <c r="M17"/>
      <c r="N17"/>
      <c r="O17" s="33"/>
      <c r="P17"/>
      <c r="Q17"/>
      <c r="R17" s="3"/>
      <c r="S17" s="3"/>
      <c r="T17" s="3"/>
      <c r="AG17" s="15"/>
    </row>
    <row r="18" spans="1:33" ht="15" x14ac:dyDescent="0.25">
      <c r="A18"/>
      <c r="B18"/>
      <c r="C18"/>
      <c r="D18"/>
      <c r="G18"/>
      <c r="H18"/>
      <c r="J18"/>
      <c r="K18"/>
      <c r="L18"/>
      <c r="M18"/>
      <c r="N18"/>
      <c r="O18" s="33"/>
      <c r="P18"/>
      <c r="Q18"/>
      <c r="R18" s="3"/>
      <c r="S18" s="3"/>
      <c r="T18" s="3"/>
      <c r="AG18" s="15"/>
    </row>
    <row r="19" spans="1:33" ht="15" x14ac:dyDescent="0.25">
      <c r="A19"/>
      <c r="B19"/>
      <c r="C19"/>
      <c r="D19"/>
      <c r="G19"/>
      <c r="H19"/>
      <c r="J19"/>
      <c r="K19"/>
      <c r="L19"/>
      <c r="M19"/>
      <c r="N19"/>
      <c r="O19" s="33"/>
      <c r="P19"/>
      <c r="Q19"/>
      <c r="R19" s="3"/>
      <c r="S19" s="3"/>
      <c r="T19" s="3"/>
      <c r="AG19" s="15"/>
    </row>
    <row r="20" spans="1:33" ht="15" x14ac:dyDescent="0.25">
      <c r="A20"/>
      <c r="B20"/>
      <c r="C20"/>
      <c r="D20"/>
      <c r="G20"/>
      <c r="H20"/>
      <c r="J20"/>
      <c r="K20"/>
      <c r="L20"/>
      <c r="M20"/>
      <c r="N20"/>
      <c r="O20" s="33"/>
      <c r="P20"/>
      <c r="Q20"/>
      <c r="R20" s="3"/>
      <c r="S20" s="3"/>
      <c r="T20" s="3"/>
      <c r="AG20" s="15"/>
    </row>
    <row r="21" spans="1:33" ht="15" x14ac:dyDescent="0.25">
      <c r="A21"/>
      <c r="B21"/>
      <c r="C21"/>
      <c r="D21"/>
      <c r="G21"/>
      <c r="H21"/>
      <c r="J21"/>
      <c r="K21"/>
      <c r="L21"/>
      <c r="M21"/>
      <c r="N21"/>
      <c r="O21" s="33"/>
      <c r="P21"/>
      <c r="Q21"/>
      <c r="R21" s="3"/>
      <c r="S21" s="3"/>
      <c r="T21" s="3"/>
      <c r="AG21" s="15"/>
    </row>
    <row r="22" spans="1:33" ht="15" x14ac:dyDescent="0.25">
      <c r="A22"/>
      <c r="B22"/>
      <c r="C22"/>
      <c r="D22"/>
      <c r="G22"/>
      <c r="H22"/>
      <c r="J22"/>
      <c r="K22"/>
      <c r="L22"/>
      <c r="M22"/>
      <c r="N22"/>
      <c r="O22" s="33"/>
      <c r="P22"/>
      <c r="Q22"/>
      <c r="R22" s="3"/>
      <c r="S22" s="3"/>
      <c r="T22" s="3"/>
      <c r="AG22" s="15"/>
    </row>
    <row r="23" spans="1:33" ht="15" x14ac:dyDescent="0.25">
      <c r="A23"/>
      <c r="B23"/>
      <c r="C23"/>
      <c r="D23"/>
      <c r="G23"/>
      <c r="H23"/>
      <c r="J23"/>
      <c r="K23"/>
      <c r="L23"/>
      <c r="M23"/>
      <c r="N23"/>
      <c r="O23"/>
      <c r="P23"/>
      <c r="Q23" s="3"/>
      <c r="R23" s="3"/>
      <c r="S23" s="3"/>
    </row>
    <row r="24" spans="1:33" ht="15" x14ac:dyDescent="0.25">
      <c r="A24"/>
      <c r="B24"/>
      <c r="C24"/>
      <c r="D24"/>
      <c r="G24"/>
      <c r="H24"/>
      <c r="J24"/>
      <c r="K24"/>
      <c r="L24"/>
      <c r="M24"/>
      <c r="N24"/>
      <c r="O24"/>
      <c r="P24"/>
      <c r="Q24" s="3"/>
      <c r="R24" s="3"/>
      <c r="S24" s="3"/>
    </row>
    <row r="25" spans="1:33" x14ac:dyDescent="0.2">
      <c r="J25" s="7"/>
      <c r="K25" s="17"/>
      <c r="L25" s="17"/>
      <c r="M25" s="17"/>
      <c r="N25" s="20"/>
      <c r="P25" s="4"/>
      <c r="Q25" s="3"/>
      <c r="R25" s="3"/>
      <c r="S25" s="3"/>
    </row>
    <row r="26" spans="1:33" x14ac:dyDescent="0.2">
      <c r="P26" s="4"/>
      <c r="Q26" s="3"/>
      <c r="R26" s="3"/>
      <c r="S26" s="3"/>
    </row>
    <row r="27" spans="1:33" x14ac:dyDescent="0.2">
      <c r="P27" s="4"/>
      <c r="Q27" s="3"/>
      <c r="R27" s="3"/>
      <c r="S27" s="3"/>
    </row>
    <row r="28" spans="1:33" x14ac:dyDescent="0.2">
      <c r="P28" s="4"/>
      <c r="Q28" s="3"/>
      <c r="R28" s="3"/>
      <c r="S28" s="3"/>
    </row>
    <row r="29" spans="1:33" x14ac:dyDescent="0.2">
      <c r="P29" s="4"/>
      <c r="Q29" s="3"/>
      <c r="R29" s="3"/>
      <c r="S29" s="3"/>
    </row>
    <row r="30" spans="1:33" x14ac:dyDescent="0.2">
      <c r="P30" s="4"/>
      <c r="Q30" s="3"/>
      <c r="R30" s="3"/>
      <c r="S30" s="3"/>
    </row>
    <row r="31" spans="1:33" s="4" customFormat="1" x14ac:dyDescent="0.2">
      <c r="A31" s="5"/>
      <c r="B31" s="5"/>
      <c r="C31" s="5"/>
      <c r="D31" s="5"/>
      <c r="E31" s="25"/>
      <c r="F31" s="25"/>
      <c r="G31" s="5"/>
      <c r="H31" s="5"/>
      <c r="I31" s="25"/>
      <c r="J31" s="5"/>
      <c r="K31" s="5"/>
      <c r="L31" s="5"/>
      <c r="M31" s="5"/>
      <c r="N31" s="5"/>
      <c r="O31" s="5"/>
      <c r="Q31" s="3"/>
      <c r="R31" s="3"/>
      <c r="S31" s="3"/>
      <c r="T31" s="3"/>
      <c r="U31" s="3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3" s="4" customFormat="1" x14ac:dyDescent="0.2">
      <c r="A32" s="5"/>
      <c r="B32" s="5"/>
      <c r="C32" s="5"/>
      <c r="D32" s="5"/>
      <c r="E32" s="25"/>
      <c r="F32" s="25"/>
      <c r="G32" s="5"/>
      <c r="H32" s="5"/>
      <c r="I32" s="25"/>
      <c r="J32" s="5"/>
      <c r="K32" s="5"/>
      <c r="L32" s="5"/>
      <c r="M32" s="5"/>
      <c r="N32" s="5"/>
      <c r="O32" s="5"/>
      <c r="Q32" s="3"/>
      <c r="R32" s="3"/>
      <c r="S32" s="3"/>
      <c r="T32" s="3"/>
      <c r="U32" s="3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s="4" customFormat="1" x14ac:dyDescent="0.2">
      <c r="A33" s="5"/>
      <c r="B33" s="5"/>
      <c r="C33" s="5"/>
      <c r="D33" s="5"/>
      <c r="E33" s="25"/>
      <c r="F33" s="25"/>
      <c r="G33" s="5"/>
      <c r="H33" s="5"/>
      <c r="I33" s="25"/>
      <c r="J33" s="5"/>
      <c r="K33" s="5"/>
      <c r="L33" s="5"/>
      <c r="M33" s="5"/>
      <c r="N33" s="5"/>
      <c r="O33" s="5"/>
      <c r="P33" s="8"/>
      <c r="Q33" s="16"/>
      <c r="R33" s="3"/>
      <c r="S33" s="3"/>
      <c r="T33" s="3"/>
      <c r="U33" s="3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s="4" customFormat="1" x14ac:dyDescent="0.2">
      <c r="A34" s="5"/>
      <c r="B34" s="5"/>
      <c r="C34" s="5"/>
      <c r="D34" s="5"/>
      <c r="E34" s="25"/>
      <c r="F34" s="25"/>
      <c r="G34" s="5"/>
      <c r="H34" s="5"/>
      <c r="I34" s="25"/>
      <c r="J34" s="5"/>
      <c r="K34" s="5"/>
      <c r="L34" s="5"/>
      <c r="M34" s="5"/>
      <c r="N34" s="5"/>
      <c r="O34" s="5"/>
      <c r="Q34" s="3"/>
      <c r="R34" s="3"/>
      <c r="S34" s="3"/>
      <c r="T34" s="3"/>
      <c r="U34" s="3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s="4" customFormat="1" x14ac:dyDescent="0.2">
      <c r="A35" s="5"/>
      <c r="B35" s="5"/>
      <c r="C35" s="5"/>
      <c r="D35" s="5"/>
      <c r="E35" s="25"/>
      <c r="F35" s="25"/>
      <c r="G35" s="5"/>
      <c r="H35" s="5"/>
      <c r="I35" s="25"/>
      <c r="J35" s="5"/>
      <c r="K35" s="5"/>
      <c r="L35" s="5"/>
      <c r="M35" s="5"/>
      <c r="N35" s="5"/>
      <c r="O35" s="5"/>
      <c r="Q35" s="3"/>
      <c r="R35" s="3"/>
      <c r="S35" s="3"/>
      <c r="T35" s="3"/>
      <c r="U35" s="3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s="4" customFormat="1" x14ac:dyDescent="0.2">
      <c r="A36" s="5"/>
      <c r="B36" s="5"/>
      <c r="C36" s="5"/>
      <c r="D36" s="5"/>
      <c r="E36" s="25"/>
      <c r="F36" s="25"/>
      <c r="G36" s="5"/>
      <c r="H36" s="5"/>
      <c r="I36" s="25"/>
      <c r="J36" s="5"/>
      <c r="K36" s="5"/>
      <c r="L36" s="5"/>
      <c r="M36" s="5"/>
      <c r="N36" s="5"/>
      <c r="O36" s="5"/>
      <c r="P36" s="10"/>
      <c r="Q36" s="10"/>
      <c r="R36" s="10"/>
      <c r="S36" s="3"/>
      <c r="T36" s="3"/>
      <c r="U36" s="3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s="4" customFormat="1" x14ac:dyDescent="0.2">
      <c r="A37" s="5"/>
      <c r="B37" s="5"/>
      <c r="C37" s="5"/>
      <c r="D37" s="5"/>
      <c r="E37" s="25"/>
      <c r="F37" s="25"/>
      <c r="G37" s="5"/>
      <c r="H37" s="5"/>
      <c r="I37" s="25"/>
      <c r="J37" s="5"/>
      <c r="K37" s="5"/>
      <c r="L37" s="5"/>
      <c r="M37" s="5"/>
      <c r="N37" s="5"/>
      <c r="O37" s="5"/>
      <c r="P37" s="10"/>
      <c r="Q37" s="10"/>
      <c r="R37" s="10"/>
      <c r="S37" s="3"/>
      <c r="T37" s="3"/>
      <c r="U37" s="3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s="4" customFormat="1" x14ac:dyDescent="0.2">
      <c r="A38" s="5"/>
      <c r="B38" s="5"/>
      <c r="C38" s="5"/>
      <c r="D38" s="5"/>
      <c r="E38" s="25"/>
      <c r="F38" s="25"/>
      <c r="G38" s="5"/>
      <c r="H38" s="5"/>
      <c r="I38" s="25"/>
      <c r="J38" s="5"/>
      <c r="K38" s="5"/>
      <c r="L38" s="5"/>
      <c r="M38" s="5"/>
      <c r="N38" s="5"/>
      <c r="O38" s="5"/>
      <c r="P38" s="8"/>
      <c r="Q38" s="16"/>
      <c r="R38" s="3"/>
      <c r="S38" s="3"/>
      <c r="T38" s="3"/>
      <c r="U38" s="3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s="4" customFormat="1" x14ac:dyDescent="0.2">
      <c r="A39" s="5"/>
      <c r="B39" s="5"/>
      <c r="C39" s="5"/>
      <c r="D39" s="5"/>
      <c r="E39" s="25"/>
      <c r="F39" s="25"/>
      <c r="G39" s="5"/>
      <c r="H39" s="5"/>
      <c r="I39" s="25"/>
      <c r="J39" s="5"/>
      <c r="K39" s="5"/>
      <c r="L39" s="5"/>
      <c r="M39" s="5"/>
      <c r="N39" s="5"/>
      <c r="O39" s="5"/>
      <c r="P39" s="8"/>
      <c r="Q39" s="16"/>
      <c r="R39" s="3"/>
      <c r="S39" s="3"/>
      <c r="T39" s="3"/>
      <c r="U39" s="3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s="4" customFormat="1" x14ac:dyDescent="0.2">
      <c r="A40" s="5"/>
      <c r="B40" s="5"/>
      <c r="C40" s="5"/>
      <c r="D40" s="5"/>
      <c r="E40" s="25"/>
      <c r="F40" s="25"/>
      <c r="G40" s="5"/>
      <c r="H40" s="5"/>
      <c r="I40" s="25"/>
      <c r="J40" s="5"/>
      <c r="K40" s="5"/>
      <c r="L40" s="5"/>
      <c r="M40" s="5"/>
      <c r="N40" s="5"/>
      <c r="O40" s="5"/>
      <c r="P40" s="3"/>
      <c r="Q40" s="3"/>
      <c r="R40" s="3"/>
      <c r="S40" s="3"/>
      <c r="T40" s="3"/>
      <c r="U40" s="3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s="4" customFormat="1" x14ac:dyDescent="0.2">
      <c r="A41" s="5"/>
      <c r="B41" s="5"/>
      <c r="C41" s="5"/>
      <c r="D41" s="5"/>
      <c r="E41" s="25"/>
      <c r="F41" s="25"/>
      <c r="G41" s="5"/>
      <c r="H41" s="5"/>
      <c r="I41" s="25"/>
      <c r="J41" s="5"/>
      <c r="K41" s="5"/>
      <c r="L41" s="5"/>
      <c r="M41" s="5"/>
      <c r="N41" s="5"/>
      <c r="O41" s="5"/>
      <c r="P41" s="3"/>
      <c r="Q41" s="3"/>
      <c r="R41" s="3"/>
      <c r="S41" s="3"/>
      <c r="T41" s="3"/>
      <c r="U41" s="3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s="4" customFormat="1" x14ac:dyDescent="0.2">
      <c r="A42" s="5"/>
      <c r="B42" s="5"/>
      <c r="C42" s="5"/>
      <c r="D42" s="5"/>
      <c r="E42" s="25"/>
      <c r="F42" s="25"/>
      <c r="G42" s="5"/>
      <c r="H42" s="5"/>
      <c r="I42" s="25"/>
      <c r="J42" s="5"/>
      <c r="K42" s="5"/>
      <c r="L42" s="5"/>
      <c r="M42" s="5"/>
      <c r="N42" s="5"/>
      <c r="O42" s="5"/>
      <c r="P42" s="3"/>
      <c r="Q42" s="3"/>
      <c r="R42" s="3"/>
      <c r="S42" s="3"/>
      <c r="T42" s="3"/>
      <c r="U42" s="3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s="4" customFormat="1" x14ac:dyDescent="0.2">
      <c r="A43" s="5"/>
      <c r="B43" s="5"/>
      <c r="C43" s="5"/>
      <c r="D43" s="5"/>
      <c r="E43" s="25"/>
      <c r="F43" s="25"/>
      <c r="G43" s="5"/>
      <c r="H43" s="5"/>
      <c r="I43" s="25"/>
      <c r="J43" s="5"/>
      <c r="K43" s="5"/>
      <c r="L43" s="5"/>
      <c r="M43" s="5"/>
      <c r="N43" s="5"/>
      <c r="O43" s="5"/>
      <c r="P43" s="3"/>
      <c r="Q43" s="3"/>
      <c r="R43" s="3"/>
      <c r="S43" s="3"/>
      <c r="T43" s="3"/>
      <c r="U43" s="3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s="4" customFormat="1" x14ac:dyDescent="0.2">
      <c r="A44" s="5"/>
      <c r="B44" s="5"/>
      <c r="C44" s="5"/>
      <c r="D44" s="5"/>
      <c r="E44" s="25"/>
      <c r="F44" s="25"/>
      <c r="G44" s="5"/>
      <c r="H44" s="5"/>
      <c r="I44" s="25"/>
      <c r="J44" s="5"/>
      <c r="K44" s="5"/>
      <c r="L44" s="5"/>
      <c r="M44" s="5"/>
      <c r="N44" s="5"/>
      <c r="O44" s="5"/>
      <c r="Q44" s="3"/>
      <c r="R44" s="3"/>
      <c r="S44" s="3"/>
      <c r="T44" s="3"/>
      <c r="U44" s="3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s="4" customFormat="1" x14ac:dyDescent="0.2">
      <c r="A45" s="5"/>
      <c r="B45" s="5"/>
      <c r="C45" s="5"/>
      <c r="D45" s="5"/>
      <c r="E45" s="25"/>
      <c r="F45" s="25"/>
      <c r="G45" s="5"/>
      <c r="H45" s="5"/>
      <c r="I45" s="25"/>
      <c r="J45" s="5"/>
      <c r="K45" s="5"/>
      <c r="L45" s="5"/>
      <c r="M45" s="5"/>
      <c r="N45" s="5"/>
      <c r="O45" s="5"/>
      <c r="Q45" s="3"/>
      <c r="R45" s="3"/>
      <c r="S45" s="3"/>
      <c r="T45" s="3"/>
      <c r="U45" s="3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x14ac:dyDescent="0.2">
      <c r="P46" s="4"/>
      <c r="Q46" s="3"/>
      <c r="R46" s="3"/>
      <c r="S46" s="3"/>
    </row>
  </sheetData>
  <mergeCells count="7">
    <mergeCell ref="R5:T5"/>
    <mergeCell ref="R7:T7"/>
    <mergeCell ref="R6:T6"/>
    <mergeCell ref="R8:T8"/>
    <mergeCell ref="A2:AG2"/>
    <mergeCell ref="A3:AG3"/>
    <mergeCell ref="R4:T4"/>
  </mergeCells>
  <printOptions gridLines="1"/>
  <pageMargins left="7.9166666666666663E-2" right="6.8619791666666666E-2" top="5.0911458333333333E-2" bottom="0.75" header="0.4" footer="0.3"/>
  <pageSetup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A42"/>
  <sheetViews>
    <sheetView view="pageLayout" zoomScale="80" zoomScaleNormal="85" zoomScalePageLayoutView="80" workbookViewId="0">
      <selection activeCell="A3" sqref="A3:AF3"/>
    </sheetView>
  </sheetViews>
  <sheetFormatPr defaultColWidth="9.140625" defaultRowHeight="12.75" x14ac:dyDescent="0.2"/>
  <cols>
    <col min="1" max="1" width="13.140625" style="5" bestFit="1" customWidth="1"/>
    <col min="2" max="2" width="16.42578125" style="5" customWidth="1"/>
    <col min="3" max="3" width="13.140625" style="5" customWidth="1"/>
    <col min="4" max="4" width="16" style="5" bestFit="1" customWidth="1"/>
    <col min="5" max="5" width="64.140625" style="25" customWidth="1"/>
    <col min="6" max="6" width="38" style="25" bestFit="1" customWidth="1"/>
    <col min="7" max="7" width="67.28515625" style="5" bestFit="1" customWidth="1"/>
    <col min="8" max="8" width="51.140625" style="5" bestFit="1" customWidth="1"/>
    <col min="9" max="9" width="28.5703125" style="5" bestFit="1" customWidth="1"/>
    <col min="10" max="10" width="18.7109375" style="5" bestFit="1" customWidth="1"/>
    <col min="11" max="11" width="20.85546875" style="5" bestFit="1" customWidth="1"/>
    <col min="12" max="12" width="22.42578125" style="5" customWidth="1"/>
    <col min="13" max="13" width="14.85546875" style="5" customWidth="1"/>
    <col min="14" max="14" width="24.42578125" style="5" bestFit="1" customWidth="1"/>
    <col min="15" max="15" width="15.7109375" style="5" customWidth="1"/>
    <col min="16" max="16" width="15.85546875" style="5" customWidth="1"/>
    <col min="17" max="17" width="16.7109375" style="5" customWidth="1"/>
    <col min="18" max="18" width="16.85546875" style="5" customWidth="1"/>
    <col min="19" max="19" width="14.5703125" style="5" customWidth="1"/>
    <col min="20" max="20" width="18" style="5" bestFit="1" customWidth="1"/>
    <col min="21" max="21" width="16.28515625" style="25" customWidth="1"/>
    <col min="22" max="22" width="24" style="25" customWidth="1"/>
    <col min="23" max="23" width="15.7109375" style="25" customWidth="1"/>
    <col min="24" max="24" width="24.42578125" style="25" customWidth="1"/>
    <col min="25" max="25" width="30.28515625" style="25" customWidth="1"/>
    <col min="26" max="26" width="14.7109375" style="25" customWidth="1"/>
    <col min="27" max="27" width="18.140625" style="25" customWidth="1"/>
    <col min="28" max="28" width="31.42578125" style="25" bestFit="1" customWidth="1"/>
    <col min="29" max="29" width="16.140625" style="25" customWidth="1"/>
    <col min="30" max="30" width="17.28515625" style="25" customWidth="1"/>
    <col min="31" max="31" width="17.7109375" style="25" customWidth="1"/>
    <col min="32" max="32" width="20.42578125" style="5" customWidth="1"/>
    <col min="33" max="33" width="25.7109375" style="5" customWidth="1"/>
    <col min="34" max="34" width="15.85546875" style="5" customWidth="1"/>
    <col min="35" max="35" width="18.28515625" style="5" customWidth="1"/>
    <col min="36" max="36" width="19.7109375" style="5" customWidth="1"/>
    <col min="37" max="64" width="9.140625" style="5"/>
    <col min="65" max="65" width="15.42578125" style="5" customWidth="1"/>
    <col min="66" max="16384" width="9.140625" style="5"/>
  </cols>
  <sheetData>
    <row r="1" spans="1:40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 s="15"/>
      <c r="R1" s="15"/>
      <c r="S1" s="15"/>
      <c r="T1" s="15"/>
      <c r="U1"/>
      <c r="V1"/>
      <c r="W1"/>
      <c r="X1"/>
      <c r="Y1"/>
      <c r="Z1"/>
      <c r="AA1"/>
      <c r="AB1"/>
      <c r="AC1"/>
      <c r="AD1"/>
      <c r="AE1"/>
    </row>
    <row r="2" spans="1:40" s="11" customFormat="1" ht="18.75" x14ac:dyDescent="0.4">
      <c r="A2" s="118" t="s">
        <v>627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48"/>
      <c r="AH2" s="48"/>
      <c r="AI2" s="48"/>
      <c r="AJ2" s="13"/>
    </row>
    <row r="3" spans="1:40" s="11" customFormat="1" ht="18.75" x14ac:dyDescent="0.4">
      <c r="A3" s="119" t="s">
        <v>130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49"/>
      <c r="AH3" s="49"/>
      <c r="AI3" s="49"/>
      <c r="AJ3" s="13"/>
    </row>
    <row r="4" spans="1:40" s="11" customFormat="1" ht="15.75" customHeight="1" x14ac:dyDescent="0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12"/>
      <c r="R4" s="120" t="s">
        <v>486</v>
      </c>
      <c r="S4" s="120"/>
      <c r="T4" s="39">
        <f>3+4</f>
        <v>7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/>
      <c r="AG4" s="13"/>
      <c r="AH4" s="13"/>
      <c r="AI4" s="13"/>
      <c r="AJ4" s="13"/>
    </row>
    <row r="5" spans="1:40" s="11" customFormat="1" ht="15.75" customHeight="1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12"/>
      <c r="R5" s="120" t="s">
        <v>267</v>
      </c>
      <c r="S5" s="120"/>
      <c r="T5" s="39">
        <v>2.5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/>
      <c r="AG5" s="13"/>
      <c r="AH5" s="13"/>
      <c r="AI5" s="13"/>
      <c r="AJ5" s="13"/>
    </row>
    <row r="6" spans="1:40" s="11" customFormat="1" ht="15" x14ac:dyDescent="0.25">
      <c r="A6" s="1"/>
      <c r="B6" s="1"/>
      <c r="C6" s="1"/>
      <c r="D6" s="1"/>
      <c r="E6" s="1"/>
      <c r="F6" s="1"/>
      <c r="G6" s="1"/>
      <c r="H6" s="1"/>
      <c r="I6"/>
      <c r="J6"/>
      <c r="K6"/>
      <c r="L6"/>
      <c r="M6"/>
      <c r="N6"/>
      <c r="O6"/>
      <c r="P6" s="23"/>
      <c r="R6" s="117" t="s">
        <v>131</v>
      </c>
      <c r="S6" s="117"/>
      <c r="T6" s="39">
        <v>8.31</v>
      </c>
      <c r="U6" s="52"/>
      <c r="V6"/>
      <c r="W6"/>
      <c r="X6"/>
      <c r="Y6"/>
      <c r="Z6"/>
      <c r="AA6"/>
      <c r="AB6"/>
      <c r="AC6"/>
      <c r="AD6"/>
      <c r="AE6"/>
      <c r="AF6" s="31"/>
      <c r="AG6" s="31"/>
      <c r="AH6" s="31"/>
      <c r="AI6" s="31"/>
      <c r="AJ6" s="13"/>
    </row>
    <row r="7" spans="1:40" customFormat="1" ht="15" x14ac:dyDescent="0.25">
      <c r="A7" s="1"/>
      <c r="B7" s="1"/>
      <c r="C7" s="1"/>
      <c r="D7" s="1"/>
      <c r="E7" s="1"/>
      <c r="F7" s="1"/>
      <c r="G7" s="1"/>
      <c r="H7" s="1"/>
      <c r="M7" s="5"/>
      <c r="N7" s="5"/>
      <c r="O7" s="5"/>
      <c r="Q7" s="5"/>
      <c r="R7" s="117" t="s">
        <v>126</v>
      </c>
      <c r="S7" s="117"/>
      <c r="T7" s="39">
        <v>0</v>
      </c>
      <c r="U7" s="53"/>
      <c r="V7" s="53"/>
      <c r="W7" s="54"/>
      <c r="AF7" s="39"/>
      <c r="AG7" s="39"/>
      <c r="AH7" s="39"/>
      <c r="AI7" s="39"/>
    </row>
    <row r="8" spans="1:40" customFormat="1" ht="15" x14ac:dyDescent="0.25">
      <c r="A8" s="1"/>
      <c r="B8" s="1"/>
      <c r="C8" s="1"/>
      <c r="D8" s="1"/>
      <c r="E8" s="1"/>
      <c r="F8" s="1"/>
      <c r="G8" s="1"/>
      <c r="H8" s="1"/>
      <c r="M8" s="5"/>
      <c r="N8" s="5"/>
      <c r="O8" s="5"/>
      <c r="Q8" s="5"/>
      <c r="R8" s="117" t="s">
        <v>127</v>
      </c>
      <c r="S8" s="117"/>
      <c r="T8" s="39">
        <v>0</v>
      </c>
      <c r="U8" s="53"/>
      <c r="V8" s="53"/>
      <c r="W8" s="54"/>
      <c r="AF8" s="31"/>
      <c r="AG8" s="31"/>
      <c r="AH8" s="31"/>
      <c r="AI8" s="31"/>
    </row>
    <row r="9" spans="1:40" customFormat="1" ht="15.75" thickBot="1" x14ac:dyDescent="0.3">
      <c r="A9" s="1"/>
      <c r="B9" s="1"/>
      <c r="C9" s="1"/>
      <c r="D9" s="1"/>
      <c r="E9" s="1"/>
      <c r="F9" s="1"/>
      <c r="G9" s="1"/>
      <c r="H9" s="1"/>
      <c r="M9" s="5"/>
      <c r="N9" s="5"/>
      <c r="O9" s="5"/>
      <c r="Q9" s="5"/>
      <c r="R9" s="116" t="s">
        <v>128</v>
      </c>
      <c r="S9" s="116"/>
      <c r="T9" s="61">
        <v>0</v>
      </c>
      <c r="U9" s="55"/>
      <c r="V9" s="55"/>
      <c r="W9" s="56"/>
      <c r="AF9" s="47"/>
      <c r="AG9" s="47"/>
      <c r="AH9" s="47"/>
      <c r="AI9" s="47"/>
    </row>
    <row r="10" spans="1:40" customFormat="1" ht="15" x14ac:dyDescent="0.25">
      <c r="A10" s="1"/>
      <c r="B10" s="1"/>
      <c r="C10" s="1"/>
      <c r="D10" s="1"/>
      <c r="G10" s="1"/>
      <c r="H10" s="1"/>
      <c r="M10" s="5"/>
      <c r="N10" s="5"/>
      <c r="O10" s="5"/>
      <c r="Q10" s="37" t="s">
        <v>485</v>
      </c>
      <c r="R10" s="2"/>
      <c r="S10" s="30"/>
      <c r="T10" s="39"/>
      <c r="U10" s="55"/>
      <c r="V10" s="55"/>
      <c r="W10" s="57"/>
    </row>
    <row r="11" spans="1:40" customFormat="1" ht="15" x14ac:dyDescent="0.25">
      <c r="A11" s="1"/>
      <c r="B11" s="1"/>
      <c r="C11" s="1"/>
      <c r="D11" s="1"/>
      <c r="G11" s="1"/>
      <c r="H11" s="1"/>
      <c r="M11" s="5"/>
      <c r="N11" s="5"/>
      <c r="O11" s="5"/>
      <c r="Q11" s="37"/>
      <c r="R11" s="2"/>
      <c r="S11" s="30"/>
      <c r="T11" s="39"/>
      <c r="U11" s="55"/>
      <c r="V11" s="55"/>
      <c r="W11" s="57"/>
    </row>
    <row r="12" spans="1:40" customFormat="1" ht="75" x14ac:dyDescent="0.25">
      <c r="A12" s="32" t="s">
        <v>106</v>
      </c>
      <c r="B12" s="32" t="s">
        <v>13</v>
      </c>
      <c r="C12" s="32" t="s">
        <v>112</v>
      </c>
      <c r="D12" s="32" t="s">
        <v>489</v>
      </c>
      <c r="E12" s="32" t="s">
        <v>492</v>
      </c>
      <c r="F12" s="32" t="s">
        <v>493</v>
      </c>
      <c r="G12" s="32" t="s">
        <v>158</v>
      </c>
      <c r="H12" s="32" t="s">
        <v>494</v>
      </c>
      <c r="I12" s="32" t="s">
        <v>195</v>
      </c>
      <c r="J12" s="32" t="s">
        <v>0</v>
      </c>
      <c r="K12" s="32" t="s">
        <v>495</v>
      </c>
      <c r="L12" s="32" t="s">
        <v>12</v>
      </c>
      <c r="M12" s="32" t="s">
        <v>29</v>
      </c>
      <c r="N12" s="32" t="s">
        <v>116</v>
      </c>
      <c r="O12" s="32" t="s">
        <v>113</v>
      </c>
      <c r="P12" s="32" t="s">
        <v>114</v>
      </c>
      <c r="Q12" s="32" t="s">
        <v>21</v>
      </c>
      <c r="R12" s="32" t="s">
        <v>22</v>
      </c>
      <c r="S12" s="32" t="s">
        <v>496</v>
      </c>
      <c r="T12" s="32" t="s">
        <v>497</v>
      </c>
      <c r="U12" s="32" t="s">
        <v>123</v>
      </c>
      <c r="V12" s="32" t="s">
        <v>124</v>
      </c>
      <c r="W12" s="32" t="s">
        <v>119</v>
      </c>
      <c r="X12" s="32" t="s">
        <v>120</v>
      </c>
      <c r="Y12" s="32" t="s">
        <v>135</v>
      </c>
      <c r="Z12" s="32" t="s">
        <v>136</v>
      </c>
      <c r="AA12" s="32" t="s">
        <v>137</v>
      </c>
      <c r="AB12" s="32" t="s">
        <v>138</v>
      </c>
      <c r="AC12" s="32" t="s">
        <v>139</v>
      </c>
      <c r="AD12" s="32" t="s">
        <v>140</v>
      </c>
      <c r="AE12" s="32" t="s">
        <v>141</v>
      </c>
      <c r="AF12" s="32" t="s">
        <v>142</v>
      </c>
      <c r="AG12" s="32" t="s">
        <v>143</v>
      </c>
      <c r="AH12" s="32" t="s">
        <v>144</v>
      </c>
      <c r="AI12" s="32" t="s">
        <v>145</v>
      </c>
      <c r="AJ12" s="32" t="s">
        <v>115</v>
      </c>
      <c r="AK12" s="32" t="s">
        <v>121</v>
      </c>
      <c r="AL12" s="32" t="s">
        <v>134</v>
      </c>
      <c r="AM12" s="32" t="s">
        <v>133</v>
      </c>
      <c r="AN12" s="32" t="s">
        <v>498</v>
      </c>
    </row>
    <row r="13" spans="1:40" customFormat="1" ht="14.25" customHeight="1" x14ac:dyDescent="0.25">
      <c r="A13" s="85" t="s">
        <v>107</v>
      </c>
      <c r="B13" s="85" t="s">
        <v>24</v>
      </c>
      <c r="C13" s="85" t="s">
        <v>31</v>
      </c>
      <c r="D13" s="85" t="s">
        <v>490</v>
      </c>
      <c r="E13" s="85" t="s">
        <v>151</v>
      </c>
      <c r="F13" s="85" t="s">
        <v>151</v>
      </c>
      <c r="G13" s="85" t="s">
        <v>243</v>
      </c>
      <c r="H13" s="85" t="s">
        <v>556</v>
      </c>
      <c r="I13" s="85" t="s">
        <v>244</v>
      </c>
      <c r="J13" s="85" t="s">
        <v>3</v>
      </c>
      <c r="K13" s="85" t="s">
        <v>46</v>
      </c>
      <c r="L13" s="51" t="s">
        <v>464</v>
      </c>
      <c r="M13" s="85" t="s">
        <v>11</v>
      </c>
      <c r="N13" s="85" t="s">
        <v>117</v>
      </c>
      <c r="O13" s="85">
        <v>600</v>
      </c>
      <c r="P13" s="39">
        <v>0.6</v>
      </c>
      <c r="Q13" s="74">
        <v>888264</v>
      </c>
      <c r="R13" s="35">
        <v>888.26400000000001</v>
      </c>
      <c r="S13" s="35">
        <v>17765.28</v>
      </c>
      <c r="T13" s="75">
        <v>1824000</v>
      </c>
      <c r="U13" s="74">
        <v>0</v>
      </c>
      <c r="V13" s="74">
        <v>0</v>
      </c>
      <c r="W13" s="85" t="s">
        <v>11</v>
      </c>
      <c r="X13" s="85" t="s">
        <v>11</v>
      </c>
      <c r="Y13" s="90">
        <v>0</v>
      </c>
      <c r="Z13" s="90">
        <v>1</v>
      </c>
      <c r="AA13" s="51" t="s">
        <v>23</v>
      </c>
      <c r="AB13" s="51" t="s">
        <v>260</v>
      </c>
      <c r="AC13" s="75">
        <v>141.68</v>
      </c>
      <c r="AD13" s="75" t="s">
        <v>10</v>
      </c>
      <c r="AE13" s="75" t="s">
        <v>10</v>
      </c>
      <c r="AF13" s="75">
        <v>141.68</v>
      </c>
      <c r="AG13" s="75">
        <v>113.34</v>
      </c>
      <c r="AH13" s="75">
        <v>125849.24352</v>
      </c>
      <c r="AI13" s="75">
        <v>2516984.8703999999</v>
      </c>
      <c r="AJ13" s="28">
        <v>45291</v>
      </c>
      <c r="AK13" s="39">
        <v>0.6</v>
      </c>
      <c r="AL13" s="19"/>
      <c r="AM13" s="19"/>
    </row>
    <row r="14" spans="1:40" customFormat="1" ht="14.25" customHeight="1" x14ac:dyDescent="0.25">
      <c r="A14" s="85" t="s">
        <v>107</v>
      </c>
      <c r="B14" s="85" t="s">
        <v>24</v>
      </c>
      <c r="C14" s="85" t="s">
        <v>32</v>
      </c>
      <c r="D14" s="85" t="s">
        <v>490</v>
      </c>
      <c r="E14" s="85" t="s">
        <v>557</v>
      </c>
      <c r="F14" s="85" t="s">
        <v>261</v>
      </c>
      <c r="G14" s="85" t="s">
        <v>245</v>
      </c>
      <c r="H14" s="85" t="s">
        <v>558</v>
      </c>
      <c r="I14" s="85" t="s">
        <v>246</v>
      </c>
      <c r="J14" s="85" t="s">
        <v>1</v>
      </c>
      <c r="K14" s="85" t="s">
        <v>47</v>
      </c>
      <c r="L14" s="51" t="s">
        <v>464</v>
      </c>
      <c r="M14" s="85" t="s">
        <v>11</v>
      </c>
      <c r="N14" s="85" t="s">
        <v>122</v>
      </c>
      <c r="O14" s="85">
        <v>400</v>
      </c>
      <c r="P14" s="39">
        <v>0.4</v>
      </c>
      <c r="Q14" s="74">
        <v>592176</v>
      </c>
      <c r="R14" s="35">
        <v>592.17600000000004</v>
      </c>
      <c r="S14" s="35">
        <v>11843.52</v>
      </c>
      <c r="T14" s="75">
        <v>879800</v>
      </c>
      <c r="U14" s="74">
        <v>0</v>
      </c>
      <c r="V14" s="74">
        <v>0</v>
      </c>
      <c r="W14" s="85" t="s">
        <v>11</v>
      </c>
      <c r="X14" s="85" t="s">
        <v>11</v>
      </c>
      <c r="Y14" s="90">
        <v>0</v>
      </c>
      <c r="Z14" s="90">
        <v>1</v>
      </c>
      <c r="AA14" s="51" t="s">
        <v>23</v>
      </c>
      <c r="AB14" s="51" t="s">
        <v>261</v>
      </c>
      <c r="AC14" s="75">
        <v>164.68</v>
      </c>
      <c r="AD14" s="75" t="s">
        <v>10</v>
      </c>
      <c r="AE14" s="75" t="s">
        <v>10</v>
      </c>
      <c r="AF14" s="75">
        <v>164.68</v>
      </c>
      <c r="AG14" s="75">
        <v>131.74</v>
      </c>
      <c r="AH14" s="75">
        <v>97519.543680000002</v>
      </c>
      <c r="AI14" s="75">
        <v>1950390.8736</v>
      </c>
      <c r="AJ14" s="28">
        <v>45200</v>
      </c>
      <c r="AK14" s="39">
        <v>1</v>
      </c>
      <c r="AL14" s="19"/>
      <c r="AM14" s="19"/>
    </row>
    <row r="15" spans="1:40" customFormat="1" ht="14.25" customHeight="1" x14ac:dyDescent="0.25">
      <c r="A15" s="85" t="s">
        <v>107</v>
      </c>
      <c r="B15" s="85" t="s">
        <v>14</v>
      </c>
      <c r="C15" s="85" t="s">
        <v>33</v>
      </c>
      <c r="D15" s="85" t="s">
        <v>490</v>
      </c>
      <c r="E15" s="85" t="s">
        <v>472</v>
      </c>
      <c r="F15" s="85" t="s">
        <v>472</v>
      </c>
      <c r="G15" s="85" t="s">
        <v>247</v>
      </c>
      <c r="H15" s="85" t="s">
        <v>441</v>
      </c>
      <c r="I15" s="85" t="s">
        <v>248</v>
      </c>
      <c r="J15" s="85" t="s">
        <v>3</v>
      </c>
      <c r="K15" s="85" t="s">
        <v>46</v>
      </c>
      <c r="L15" s="51" t="s">
        <v>464</v>
      </c>
      <c r="M15" s="85" t="s">
        <v>11</v>
      </c>
      <c r="N15" s="85" t="s">
        <v>117</v>
      </c>
      <c r="O15" s="85">
        <v>400</v>
      </c>
      <c r="P15" s="39">
        <v>0.4</v>
      </c>
      <c r="Q15" s="74">
        <v>592176</v>
      </c>
      <c r="R15" s="35">
        <v>592.17600000000004</v>
      </c>
      <c r="S15" s="35">
        <v>11843.52</v>
      </c>
      <c r="T15" s="75">
        <v>1540920.67</v>
      </c>
      <c r="U15" s="74">
        <v>0</v>
      </c>
      <c r="V15" s="74">
        <v>0</v>
      </c>
      <c r="W15" s="85" t="s">
        <v>11</v>
      </c>
      <c r="X15" s="85" t="s">
        <v>11</v>
      </c>
      <c r="Y15" s="91" t="s">
        <v>10</v>
      </c>
      <c r="Z15" s="91" t="s">
        <v>10</v>
      </c>
      <c r="AA15" s="51" t="s">
        <v>11</v>
      </c>
      <c r="AB15" s="51" t="s">
        <v>10</v>
      </c>
      <c r="AC15" s="75" t="s">
        <v>10</v>
      </c>
      <c r="AD15" s="75">
        <v>27.67</v>
      </c>
      <c r="AE15" s="75">
        <v>152.33000000000001</v>
      </c>
      <c r="AF15" s="75">
        <v>180</v>
      </c>
      <c r="AG15" s="75">
        <v>144</v>
      </c>
      <c r="AH15" s="75">
        <v>106591.67999999999</v>
      </c>
      <c r="AI15" s="75">
        <v>2131833.5999999996</v>
      </c>
      <c r="AJ15" s="28">
        <v>45824</v>
      </c>
      <c r="AK15" s="39">
        <v>1.4</v>
      </c>
      <c r="AL15" s="25"/>
      <c r="AM15" s="25"/>
    </row>
    <row r="16" spans="1:40" s="19" customFormat="1" ht="14.25" customHeight="1" x14ac:dyDescent="0.2">
      <c r="A16" s="85" t="s">
        <v>107</v>
      </c>
      <c r="B16" s="85" t="s">
        <v>14</v>
      </c>
      <c r="C16" s="85" t="s">
        <v>34</v>
      </c>
      <c r="D16" s="85" t="s">
        <v>490</v>
      </c>
      <c r="E16" s="85" t="s">
        <v>472</v>
      </c>
      <c r="F16" s="85" t="s">
        <v>472</v>
      </c>
      <c r="G16" s="85" t="s">
        <v>247</v>
      </c>
      <c r="H16" s="85" t="s">
        <v>441</v>
      </c>
      <c r="I16" s="85" t="s">
        <v>249</v>
      </c>
      <c r="J16" s="85" t="s">
        <v>3</v>
      </c>
      <c r="K16" s="85" t="s">
        <v>46</v>
      </c>
      <c r="L16" s="51" t="s">
        <v>464</v>
      </c>
      <c r="M16" s="85" t="s">
        <v>11</v>
      </c>
      <c r="N16" s="85" t="s">
        <v>117</v>
      </c>
      <c r="O16" s="85">
        <v>435</v>
      </c>
      <c r="P16" s="39">
        <v>0.435</v>
      </c>
      <c r="Q16" s="74">
        <v>643991.4</v>
      </c>
      <c r="R16" s="35">
        <v>643.9914</v>
      </c>
      <c r="S16" s="35">
        <v>12879.828</v>
      </c>
      <c r="T16" s="75">
        <v>1856184.66</v>
      </c>
      <c r="U16" s="74">
        <v>0</v>
      </c>
      <c r="V16" s="74">
        <v>0</v>
      </c>
      <c r="W16" s="85" t="s">
        <v>11</v>
      </c>
      <c r="X16" s="85" t="s">
        <v>11</v>
      </c>
      <c r="Y16" s="91" t="s">
        <v>10</v>
      </c>
      <c r="Z16" s="91" t="s">
        <v>10</v>
      </c>
      <c r="AA16" s="51" t="s">
        <v>11</v>
      </c>
      <c r="AB16" s="51" t="s">
        <v>10</v>
      </c>
      <c r="AC16" s="75" t="s">
        <v>10</v>
      </c>
      <c r="AD16" s="75">
        <v>27.67</v>
      </c>
      <c r="AE16" s="75">
        <v>152.33000000000001</v>
      </c>
      <c r="AF16" s="75">
        <v>180</v>
      </c>
      <c r="AG16" s="75">
        <v>144</v>
      </c>
      <c r="AH16" s="75">
        <v>115918.452</v>
      </c>
      <c r="AI16" s="75">
        <v>2318369.04</v>
      </c>
      <c r="AJ16" s="28">
        <v>45824</v>
      </c>
      <c r="AK16" s="39">
        <v>1.835</v>
      </c>
      <c r="AL16" s="25"/>
      <c r="AM16" s="25"/>
    </row>
    <row r="17" spans="1:39" s="19" customFormat="1" ht="14.25" customHeight="1" x14ac:dyDescent="0.2">
      <c r="A17" s="85" t="s">
        <v>107</v>
      </c>
      <c r="B17" s="85" t="s">
        <v>24</v>
      </c>
      <c r="C17" s="85" t="s">
        <v>35</v>
      </c>
      <c r="D17" s="85" t="s">
        <v>490</v>
      </c>
      <c r="E17" s="85" t="s">
        <v>559</v>
      </c>
      <c r="F17" s="85" t="s">
        <v>560</v>
      </c>
      <c r="G17" s="85" t="s">
        <v>250</v>
      </c>
      <c r="H17" s="85" t="s">
        <v>561</v>
      </c>
      <c r="I17" s="85" t="s">
        <v>251</v>
      </c>
      <c r="J17" s="85" t="s">
        <v>9</v>
      </c>
      <c r="K17" s="85" t="s">
        <v>27</v>
      </c>
      <c r="L17" s="51" t="s">
        <v>464</v>
      </c>
      <c r="M17" s="85" t="s">
        <v>11</v>
      </c>
      <c r="N17" s="85" t="s">
        <v>118</v>
      </c>
      <c r="O17" s="85">
        <v>250</v>
      </c>
      <c r="P17" s="39">
        <v>0.25</v>
      </c>
      <c r="Q17" s="74">
        <v>397295</v>
      </c>
      <c r="R17" s="35">
        <v>397.29500000000002</v>
      </c>
      <c r="S17" s="35">
        <v>7945.9000000000005</v>
      </c>
      <c r="T17" s="75">
        <v>787500</v>
      </c>
      <c r="U17" s="74">
        <v>3494192</v>
      </c>
      <c r="V17" s="74">
        <v>0</v>
      </c>
      <c r="W17" s="85" t="s">
        <v>11</v>
      </c>
      <c r="X17" s="85" t="s">
        <v>11</v>
      </c>
      <c r="Y17" s="90">
        <v>0</v>
      </c>
      <c r="Z17" s="90">
        <v>1</v>
      </c>
      <c r="AA17" s="51" t="s">
        <v>23</v>
      </c>
      <c r="AB17" s="51" t="s">
        <v>262</v>
      </c>
      <c r="AC17" s="75">
        <v>154.75</v>
      </c>
      <c r="AD17" s="75" t="s">
        <v>10</v>
      </c>
      <c r="AE17" s="75" t="s">
        <v>10</v>
      </c>
      <c r="AF17" s="75">
        <v>154.75</v>
      </c>
      <c r="AG17" s="75">
        <v>154.75</v>
      </c>
      <c r="AH17" s="75">
        <v>61481.401250000003</v>
      </c>
      <c r="AI17" s="75">
        <v>1229628.0250000001</v>
      </c>
      <c r="AJ17" s="28">
        <v>44986</v>
      </c>
      <c r="AK17" s="39">
        <v>2.085</v>
      </c>
      <c r="AL17" s="25"/>
      <c r="AM17" s="25"/>
    </row>
    <row r="18" spans="1:39" s="19" customFormat="1" ht="14.25" customHeight="1" x14ac:dyDescent="0.2">
      <c r="A18" s="85" t="s">
        <v>107</v>
      </c>
      <c r="B18" s="85" t="s">
        <v>14</v>
      </c>
      <c r="C18" s="85" t="s">
        <v>36</v>
      </c>
      <c r="D18" s="85" t="s">
        <v>490</v>
      </c>
      <c r="E18" s="85" t="s">
        <v>261</v>
      </c>
      <c r="F18" s="85" t="s">
        <v>10</v>
      </c>
      <c r="G18" s="85" t="s">
        <v>252</v>
      </c>
      <c r="H18" s="85" t="s">
        <v>562</v>
      </c>
      <c r="I18" s="85" t="s">
        <v>253</v>
      </c>
      <c r="J18" s="85" t="s">
        <v>7</v>
      </c>
      <c r="K18" s="85" t="s">
        <v>46</v>
      </c>
      <c r="L18" s="51" t="s">
        <v>464</v>
      </c>
      <c r="M18" s="85" t="s">
        <v>11</v>
      </c>
      <c r="N18" s="85" t="s">
        <v>117</v>
      </c>
      <c r="O18" s="85">
        <v>240</v>
      </c>
      <c r="P18" s="39">
        <v>0.24</v>
      </c>
      <c r="Q18" s="74">
        <v>355305.6</v>
      </c>
      <c r="R18" s="35">
        <v>355.30559999999997</v>
      </c>
      <c r="S18" s="35">
        <v>7106.1119999999992</v>
      </c>
      <c r="T18" s="75">
        <v>585350</v>
      </c>
      <c r="U18" s="74">
        <v>0</v>
      </c>
      <c r="V18" s="74">
        <v>0</v>
      </c>
      <c r="W18" s="85" t="s">
        <v>11</v>
      </c>
      <c r="X18" s="85" t="s">
        <v>11</v>
      </c>
      <c r="Y18" s="91" t="s">
        <v>10</v>
      </c>
      <c r="Z18" s="91" t="s">
        <v>10</v>
      </c>
      <c r="AA18" s="51" t="s">
        <v>11</v>
      </c>
      <c r="AB18" s="51" t="s">
        <v>10</v>
      </c>
      <c r="AC18" s="75" t="s">
        <v>10</v>
      </c>
      <c r="AD18" s="75">
        <v>45.34</v>
      </c>
      <c r="AE18" s="75">
        <v>152.33000000000001</v>
      </c>
      <c r="AF18" s="75">
        <v>197.67000000000002</v>
      </c>
      <c r="AG18" s="75">
        <v>158.13</v>
      </c>
      <c r="AH18" s="75">
        <v>70233.257952</v>
      </c>
      <c r="AI18" s="75">
        <v>1404665.1590400001</v>
      </c>
      <c r="AJ18" s="28">
        <v>45459</v>
      </c>
      <c r="AK18" s="39">
        <v>2.3250000000000002</v>
      </c>
      <c r="AL18" s="25"/>
      <c r="AM18" s="25"/>
    </row>
    <row r="19" spans="1:39" s="19" customFormat="1" ht="14.25" customHeight="1" x14ac:dyDescent="0.2">
      <c r="A19" s="85" t="s">
        <v>107</v>
      </c>
      <c r="B19" s="85" t="s">
        <v>24</v>
      </c>
      <c r="C19" s="85" t="s">
        <v>37</v>
      </c>
      <c r="D19" s="85" t="s">
        <v>490</v>
      </c>
      <c r="E19" s="85" t="s">
        <v>559</v>
      </c>
      <c r="F19" s="85" t="s">
        <v>560</v>
      </c>
      <c r="G19" s="85" t="s">
        <v>250</v>
      </c>
      <c r="H19" s="85" t="s">
        <v>563</v>
      </c>
      <c r="I19" s="85" t="s">
        <v>254</v>
      </c>
      <c r="J19" s="85" t="s">
        <v>44</v>
      </c>
      <c r="K19" s="85" t="s">
        <v>27</v>
      </c>
      <c r="L19" s="51" t="s">
        <v>464</v>
      </c>
      <c r="M19" s="85" t="s">
        <v>11</v>
      </c>
      <c r="N19" s="85" t="s">
        <v>118</v>
      </c>
      <c r="O19" s="85">
        <v>300</v>
      </c>
      <c r="P19" s="39">
        <v>0.3</v>
      </c>
      <c r="Q19" s="74">
        <v>416379</v>
      </c>
      <c r="R19" s="35">
        <v>416.37900000000002</v>
      </c>
      <c r="S19" s="35">
        <v>8327.58</v>
      </c>
      <c r="T19" s="75">
        <v>949500</v>
      </c>
      <c r="U19" s="74">
        <v>3494192</v>
      </c>
      <c r="V19" s="74">
        <v>0</v>
      </c>
      <c r="W19" s="85" t="s">
        <v>11</v>
      </c>
      <c r="X19" s="85" t="s">
        <v>23</v>
      </c>
      <c r="Y19" s="90">
        <v>0</v>
      </c>
      <c r="Z19" s="90">
        <v>1</v>
      </c>
      <c r="AA19" s="51" t="s">
        <v>23</v>
      </c>
      <c r="AB19" s="51" t="s">
        <v>262</v>
      </c>
      <c r="AC19" s="75">
        <v>160.78</v>
      </c>
      <c r="AD19" s="75" t="s">
        <v>10</v>
      </c>
      <c r="AE19" s="75" t="s">
        <v>10</v>
      </c>
      <c r="AF19" s="75">
        <v>160.78</v>
      </c>
      <c r="AG19" s="75">
        <v>160.78</v>
      </c>
      <c r="AH19" s="75">
        <v>66945.41562</v>
      </c>
      <c r="AI19" s="75">
        <v>1338908.3123999999</v>
      </c>
      <c r="AJ19" s="28">
        <v>44986</v>
      </c>
      <c r="AK19" s="39">
        <v>2.625</v>
      </c>
      <c r="AL19" s="25"/>
      <c r="AM19" s="25"/>
    </row>
    <row r="20" spans="1:39" s="19" customFormat="1" ht="14.25" customHeight="1" x14ac:dyDescent="0.2">
      <c r="A20" s="85" t="s">
        <v>107</v>
      </c>
      <c r="B20" s="85" t="s">
        <v>24</v>
      </c>
      <c r="C20" s="85" t="s">
        <v>38</v>
      </c>
      <c r="D20" s="85" t="s">
        <v>490</v>
      </c>
      <c r="E20" s="85" t="s">
        <v>513</v>
      </c>
      <c r="F20" s="85" t="s">
        <v>10</v>
      </c>
      <c r="G20" s="85" t="s">
        <v>255</v>
      </c>
      <c r="H20" s="85" t="s">
        <v>564</v>
      </c>
      <c r="I20" s="85" t="s">
        <v>256</v>
      </c>
      <c r="J20" s="85" t="s">
        <v>17</v>
      </c>
      <c r="K20" s="85" t="s">
        <v>46</v>
      </c>
      <c r="L20" s="51" t="s">
        <v>464</v>
      </c>
      <c r="M20" s="85" t="s">
        <v>23</v>
      </c>
      <c r="N20" s="85" t="s">
        <v>118</v>
      </c>
      <c r="O20" s="85">
        <v>600</v>
      </c>
      <c r="P20" s="39">
        <v>0.6</v>
      </c>
      <c r="Q20" s="74">
        <v>888264</v>
      </c>
      <c r="R20" s="35">
        <v>888.26400000000001</v>
      </c>
      <c r="S20" s="35">
        <v>17765.28</v>
      </c>
      <c r="T20" s="75">
        <v>1772388.32</v>
      </c>
      <c r="U20" s="74">
        <v>0</v>
      </c>
      <c r="V20" s="74">
        <v>0</v>
      </c>
      <c r="W20" s="85" t="s">
        <v>11</v>
      </c>
      <c r="X20" s="85" t="s">
        <v>11</v>
      </c>
      <c r="Y20" s="90">
        <v>1</v>
      </c>
      <c r="Z20" s="90">
        <v>0</v>
      </c>
      <c r="AA20" s="51" t="s">
        <v>11</v>
      </c>
      <c r="AB20" s="51" t="s">
        <v>10</v>
      </c>
      <c r="AC20" s="75">
        <v>165</v>
      </c>
      <c r="AD20" s="75" t="s">
        <v>10</v>
      </c>
      <c r="AE20" s="75" t="s">
        <v>10</v>
      </c>
      <c r="AF20" s="75">
        <v>165</v>
      </c>
      <c r="AG20" s="75">
        <v>165</v>
      </c>
      <c r="AH20" s="75">
        <v>146563.56</v>
      </c>
      <c r="AI20" s="75">
        <v>2931271.2</v>
      </c>
      <c r="AJ20" s="28">
        <v>45170</v>
      </c>
      <c r="AK20" s="39">
        <v>3.2250000000000001</v>
      </c>
      <c r="AL20" s="25"/>
      <c r="AM20" s="25"/>
    </row>
    <row r="21" spans="1:39" s="19" customFormat="1" ht="14.25" customHeight="1" x14ac:dyDescent="0.2">
      <c r="A21" s="85" t="s">
        <v>107</v>
      </c>
      <c r="B21" s="85" t="s">
        <v>24</v>
      </c>
      <c r="C21" s="85" t="s">
        <v>39</v>
      </c>
      <c r="D21" s="85" t="s">
        <v>490</v>
      </c>
      <c r="E21" s="85" t="s">
        <v>502</v>
      </c>
      <c r="F21" s="85" t="s">
        <v>10</v>
      </c>
      <c r="G21" s="85" t="s">
        <v>169</v>
      </c>
      <c r="H21" s="85" t="s">
        <v>162</v>
      </c>
      <c r="I21" s="85" t="s">
        <v>208</v>
      </c>
      <c r="J21" s="85" t="s">
        <v>2</v>
      </c>
      <c r="K21" s="85" t="s">
        <v>46</v>
      </c>
      <c r="L21" s="51" t="s">
        <v>464</v>
      </c>
      <c r="M21" s="85" t="s">
        <v>11</v>
      </c>
      <c r="N21" s="85" t="s">
        <v>118</v>
      </c>
      <c r="O21" s="85">
        <v>600</v>
      </c>
      <c r="P21" s="39">
        <v>0.6</v>
      </c>
      <c r="Q21" s="74">
        <v>888264</v>
      </c>
      <c r="R21" s="35">
        <v>888.26400000000001</v>
      </c>
      <c r="S21" s="35">
        <v>17765.28</v>
      </c>
      <c r="T21" s="75">
        <v>1797633.6</v>
      </c>
      <c r="U21" s="74">
        <v>0</v>
      </c>
      <c r="V21" s="74">
        <v>0</v>
      </c>
      <c r="W21" s="85" t="s">
        <v>11</v>
      </c>
      <c r="X21" s="85" t="s">
        <v>11</v>
      </c>
      <c r="Y21" s="90">
        <v>0</v>
      </c>
      <c r="Z21" s="90">
        <v>1</v>
      </c>
      <c r="AA21" s="51" t="s">
        <v>23</v>
      </c>
      <c r="AB21" s="51" t="s">
        <v>148</v>
      </c>
      <c r="AC21" s="75">
        <v>170</v>
      </c>
      <c r="AD21" s="75" t="s">
        <v>10</v>
      </c>
      <c r="AE21" s="75" t="s">
        <v>10</v>
      </c>
      <c r="AF21" s="75">
        <v>170</v>
      </c>
      <c r="AG21" s="75">
        <v>170</v>
      </c>
      <c r="AH21" s="75">
        <v>151004.88</v>
      </c>
      <c r="AI21" s="75">
        <v>3020097.6</v>
      </c>
      <c r="AJ21" s="28">
        <v>45381</v>
      </c>
      <c r="AK21" s="39">
        <v>3.8250000000000002</v>
      </c>
      <c r="AL21" s="25"/>
      <c r="AM21" s="25"/>
    </row>
    <row r="22" spans="1:39" s="19" customFormat="1" ht="14.25" customHeight="1" x14ac:dyDescent="0.2">
      <c r="A22" s="85" t="s">
        <v>107</v>
      </c>
      <c r="B22" s="85" t="s">
        <v>14</v>
      </c>
      <c r="C22" s="85" t="s">
        <v>40</v>
      </c>
      <c r="D22" s="85" t="s">
        <v>490</v>
      </c>
      <c r="E22" s="85" t="s">
        <v>565</v>
      </c>
      <c r="F22" s="85" t="s">
        <v>565</v>
      </c>
      <c r="G22" s="85" t="s">
        <v>165</v>
      </c>
      <c r="H22" s="85" t="s">
        <v>530</v>
      </c>
      <c r="I22" s="85" t="s">
        <v>257</v>
      </c>
      <c r="J22" s="85" t="s">
        <v>45</v>
      </c>
      <c r="K22" s="85" t="s">
        <v>47</v>
      </c>
      <c r="L22" s="51" t="s">
        <v>464</v>
      </c>
      <c r="M22" s="85" t="s">
        <v>23</v>
      </c>
      <c r="N22" s="85" t="s">
        <v>117</v>
      </c>
      <c r="O22" s="85">
        <v>408.3</v>
      </c>
      <c r="P22" s="39">
        <v>0.4083</v>
      </c>
      <c r="Q22" s="74">
        <v>604463.652</v>
      </c>
      <c r="R22" s="35">
        <v>604.46365200000002</v>
      </c>
      <c r="S22" s="35">
        <v>12089.27304</v>
      </c>
      <c r="T22" s="75">
        <v>2038725</v>
      </c>
      <c r="U22" s="74">
        <v>0</v>
      </c>
      <c r="V22" s="74">
        <v>0</v>
      </c>
      <c r="W22" s="85" t="s">
        <v>11</v>
      </c>
      <c r="X22" s="85" t="s">
        <v>11</v>
      </c>
      <c r="Y22" s="91" t="s">
        <v>10</v>
      </c>
      <c r="Z22" s="91" t="s">
        <v>10</v>
      </c>
      <c r="AA22" s="51" t="s">
        <v>11</v>
      </c>
      <c r="AB22" s="51" t="s">
        <v>10</v>
      </c>
      <c r="AC22" s="75" t="s">
        <v>10</v>
      </c>
      <c r="AD22" s="75">
        <v>90.9</v>
      </c>
      <c r="AE22" s="75">
        <v>130.62</v>
      </c>
      <c r="AF22" s="75">
        <v>221.52</v>
      </c>
      <c r="AG22" s="75">
        <v>177.22</v>
      </c>
      <c r="AH22" s="75">
        <v>133900.78819104002</v>
      </c>
      <c r="AI22" s="75">
        <v>2678015.7638208005</v>
      </c>
      <c r="AJ22" s="28">
        <v>45519</v>
      </c>
      <c r="AK22" s="39">
        <v>4.2332999999999998</v>
      </c>
    </row>
    <row r="23" spans="1:39" s="19" customFormat="1" ht="14.25" customHeight="1" x14ac:dyDescent="0.2">
      <c r="A23" s="85" t="s">
        <v>109</v>
      </c>
      <c r="B23" s="85" t="s">
        <v>14</v>
      </c>
      <c r="C23" s="85" t="s">
        <v>41</v>
      </c>
      <c r="D23" s="85" t="s">
        <v>490</v>
      </c>
      <c r="E23" s="85" t="s">
        <v>472</v>
      </c>
      <c r="F23" s="85" t="s">
        <v>472</v>
      </c>
      <c r="G23" s="85" t="s">
        <v>247</v>
      </c>
      <c r="H23" s="85" t="s">
        <v>441</v>
      </c>
      <c r="I23" s="85" t="s">
        <v>249</v>
      </c>
      <c r="J23" s="85" t="s">
        <v>3</v>
      </c>
      <c r="K23" s="85" t="s">
        <v>10</v>
      </c>
      <c r="L23" s="51" t="s">
        <v>464</v>
      </c>
      <c r="M23" s="85" t="s">
        <v>11</v>
      </c>
      <c r="N23" s="85" t="s">
        <v>117</v>
      </c>
      <c r="O23" s="85">
        <v>0</v>
      </c>
      <c r="P23" s="39">
        <v>0</v>
      </c>
      <c r="Q23" s="74">
        <v>0</v>
      </c>
      <c r="R23" s="35">
        <v>0</v>
      </c>
      <c r="S23" s="35">
        <v>0</v>
      </c>
      <c r="T23" s="75">
        <v>1856184.66</v>
      </c>
      <c r="U23" s="74">
        <v>0</v>
      </c>
      <c r="V23" s="74">
        <v>0</v>
      </c>
      <c r="W23" s="85" t="s">
        <v>11</v>
      </c>
      <c r="X23" s="85" t="s">
        <v>11</v>
      </c>
      <c r="Y23" s="91" t="s">
        <v>10</v>
      </c>
      <c r="Z23" s="92" t="s">
        <v>10</v>
      </c>
      <c r="AA23" s="51" t="s">
        <v>10</v>
      </c>
      <c r="AB23" s="51" t="s">
        <v>10</v>
      </c>
      <c r="AC23" s="75" t="s">
        <v>10</v>
      </c>
      <c r="AD23" s="75">
        <v>27.67</v>
      </c>
      <c r="AE23" s="75">
        <v>152.33000000000001</v>
      </c>
      <c r="AF23" s="75">
        <v>180</v>
      </c>
      <c r="AG23" s="75" t="s">
        <v>10</v>
      </c>
      <c r="AH23" s="75">
        <v>0</v>
      </c>
      <c r="AI23" s="75">
        <v>0</v>
      </c>
      <c r="AJ23" s="28" t="s">
        <v>10</v>
      </c>
      <c r="AK23" s="39">
        <v>4.2332999999999998</v>
      </c>
      <c r="AL23" s="25"/>
      <c r="AM23" s="25"/>
    </row>
    <row r="24" spans="1:39" s="19" customFormat="1" ht="14.25" customHeight="1" x14ac:dyDescent="0.2">
      <c r="A24" s="85" t="s">
        <v>109</v>
      </c>
      <c r="B24" s="85" t="s">
        <v>14</v>
      </c>
      <c r="C24" s="85" t="s">
        <v>42</v>
      </c>
      <c r="D24" s="85" t="s">
        <v>490</v>
      </c>
      <c r="E24" s="85" t="s">
        <v>472</v>
      </c>
      <c r="F24" s="85" t="s">
        <v>472</v>
      </c>
      <c r="G24" s="85" t="s">
        <v>247</v>
      </c>
      <c r="H24" s="85" t="s">
        <v>554</v>
      </c>
      <c r="I24" s="85" t="s">
        <v>249</v>
      </c>
      <c r="J24" s="85" t="s">
        <v>3</v>
      </c>
      <c r="K24" s="85" t="s">
        <v>10</v>
      </c>
      <c r="L24" s="51" t="s">
        <v>464</v>
      </c>
      <c r="M24" s="85" t="s">
        <v>11</v>
      </c>
      <c r="N24" s="85" t="s">
        <v>117</v>
      </c>
      <c r="O24" s="85">
        <v>0</v>
      </c>
      <c r="P24" s="39">
        <v>0</v>
      </c>
      <c r="Q24" s="74">
        <v>0</v>
      </c>
      <c r="R24" s="35">
        <v>0</v>
      </c>
      <c r="S24" s="35">
        <v>0</v>
      </c>
      <c r="T24" s="75">
        <v>1856184.66</v>
      </c>
      <c r="U24" s="74">
        <v>0</v>
      </c>
      <c r="V24" s="74">
        <v>0</v>
      </c>
      <c r="W24" s="85" t="s">
        <v>11</v>
      </c>
      <c r="X24" s="85" t="s">
        <v>11</v>
      </c>
      <c r="Y24" s="91" t="s">
        <v>10</v>
      </c>
      <c r="Z24" s="92" t="s">
        <v>10</v>
      </c>
      <c r="AA24" s="51" t="s">
        <v>10</v>
      </c>
      <c r="AB24" s="51" t="s">
        <v>10</v>
      </c>
      <c r="AC24" s="75" t="s">
        <v>10</v>
      </c>
      <c r="AD24" s="75">
        <v>27.67</v>
      </c>
      <c r="AE24" s="75">
        <v>152.33000000000001</v>
      </c>
      <c r="AF24" s="75">
        <v>180</v>
      </c>
      <c r="AG24" s="75" t="s">
        <v>10</v>
      </c>
      <c r="AH24" s="75">
        <v>0</v>
      </c>
      <c r="AI24" s="75">
        <v>0</v>
      </c>
      <c r="AJ24" s="28" t="s">
        <v>10</v>
      </c>
      <c r="AK24" s="39">
        <v>4.2332999999999998</v>
      </c>
      <c r="AL24" s="25"/>
      <c r="AM24" s="25"/>
    </row>
    <row r="25" spans="1:39" s="19" customFormat="1" ht="14.25" customHeight="1" x14ac:dyDescent="0.2">
      <c r="A25" s="85" t="s">
        <v>108</v>
      </c>
      <c r="B25" s="85" t="s">
        <v>14</v>
      </c>
      <c r="C25" s="85" t="s">
        <v>43</v>
      </c>
      <c r="D25" s="85" t="s">
        <v>490</v>
      </c>
      <c r="E25" s="85" t="s">
        <v>502</v>
      </c>
      <c r="F25" s="85" t="s">
        <v>10</v>
      </c>
      <c r="G25" s="85" t="s">
        <v>258</v>
      </c>
      <c r="H25" s="85" t="s">
        <v>566</v>
      </c>
      <c r="I25" s="85" t="s">
        <v>259</v>
      </c>
      <c r="J25" s="85" t="s">
        <v>17</v>
      </c>
      <c r="K25" s="85" t="s">
        <v>46</v>
      </c>
      <c r="L25" s="51" t="s">
        <v>464</v>
      </c>
      <c r="M25" s="85" t="s">
        <v>11</v>
      </c>
      <c r="N25" s="85" t="s">
        <v>118</v>
      </c>
      <c r="O25" s="85">
        <v>525</v>
      </c>
      <c r="P25" s="39">
        <v>0.52500000000000002</v>
      </c>
      <c r="Q25" s="74">
        <v>552060</v>
      </c>
      <c r="R25" s="35">
        <v>552.05999999999995</v>
      </c>
      <c r="S25" s="35">
        <v>11041.199999999999</v>
      </c>
      <c r="T25" s="75">
        <v>1214649.2</v>
      </c>
      <c r="U25" s="74">
        <v>0</v>
      </c>
      <c r="V25" s="74">
        <v>0</v>
      </c>
      <c r="W25" s="85" t="s">
        <v>11</v>
      </c>
      <c r="X25" s="85" t="s">
        <v>11</v>
      </c>
      <c r="Y25" s="91" t="s">
        <v>10</v>
      </c>
      <c r="Z25" s="91" t="s">
        <v>10</v>
      </c>
      <c r="AA25" s="51" t="s">
        <v>11</v>
      </c>
      <c r="AB25" s="51" t="s">
        <v>10</v>
      </c>
      <c r="AC25" s="75" t="s">
        <v>10</v>
      </c>
      <c r="AD25" s="75">
        <v>80</v>
      </c>
      <c r="AE25" s="75">
        <v>152.33000000000001</v>
      </c>
      <c r="AF25" s="75">
        <v>232.33</v>
      </c>
      <c r="AG25" s="75">
        <v>232.33</v>
      </c>
      <c r="AH25" s="75">
        <v>0</v>
      </c>
      <c r="AI25" s="75">
        <v>0</v>
      </c>
      <c r="AJ25" s="28" t="s">
        <v>10</v>
      </c>
      <c r="AK25" s="39">
        <v>4.2332999999999998</v>
      </c>
      <c r="AL25" s="25"/>
      <c r="AM25" s="25"/>
    </row>
    <row r="26" spans="1:39" ht="14.25" x14ac:dyDescent="0.2">
      <c r="A26" s="72" t="s">
        <v>108</v>
      </c>
      <c r="B26" s="71" t="s">
        <v>14</v>
      </c>
      <c r="C26" s="71" t="s">
        <v>413</v>
      </c>
      <c r="D26" s="78" t="s">
        <v>491</v>
      </c>
      <c r="E26" s="27" t="s">
        <v>430</v>
      </c>
      <c r="F26" s="27" t="s">
        <v>611</v>
      </c>
      <c r="G26" s="27" t="s">
        <v>430</v>
      </c>
      <c r="H26" s="88" t="s">
        <v>554</v>
      </c>
      <c r="I26" s="71" t="s">
        <v>445</v>
      </c>
      <c r="J26" s="26" t="s">
        <v>399</v>
      </c>
      <c r="K26" s="71" t="s">
        <v>46</v>
      </c>
      <c r="L26" s="71" t="s">
        <v>463</v>
      </c>
      <c r="M26" s="71" t="s">
        <v>11</v>
      </c>
      <c r="N26" s="72" t="s">
        <v>466</v>
      </c>
      <c r="O26" s="38">
        <v>900</v>
      </c>
      <c r="P26" s="40">
        <v>0.9</v>
      </c>
      <c r="Q26" s="33">
        <v>1099800</v>
      </c>
      <c r="R26" s="34">
        <v>1099.8</v>
      </c>
      <c r="S26" s="34">
        <v>21996</v>
      </c>
      <c r="T26" s="93">
        <v>5334406</v>
      </c>
      <c r="U26" s="74">
        <v>0</v>
      </c>
      <c r="V26" s="74">
        <v>0</v>
      </c>
      <c r="W26" s="72" t="s">
        <v>11</v>
      </c>
      <c r="X26" s="44" t="s">
        <v>23</v>
      </c>
      <c r="Y26" s="69" t="s">
        <v>10</v>
      </c>
      <c r="Z26" s="69" t="s">
        <v>10</v>
      </c>
      <c r="AA26" s="71" t="s">
        <v>11</v>
      </c>
      <c r="AB26" s="71" t="s">
        <v>10</v>
      </c>
      <c r="AC26" s="43" t="s">
        <v>10</v>
      </c>
      <c r="AD26" s="43">
        <v>-94</v>
      </c>
      <c r="AE26" s="43">
        <v>69.69</v>
      </c>
      <c r="AF26" s="43">
        <v>69.69</v>
      </c>
      <c r="AG26" s="43">
        <v>55.75</v>
      </c>
      <c r="AH26" s="65">
        <v>0</v>
      </c>
      <c r="AI26" s="66">
        <v>0</v>
      </c>
      <c r="AJ26" s="28" t="s">
        <v>10</v>
      </c>
      <c r="AK26" s="39">
        <v>0</v>
      </c>
      <c r="AL26" s="33" t="s">
        <v>10</v>
      </c>
      <c r="AM26" s="33" t="s">
        <v>10</v>
      </c>
    </row>
    <row r="27" spans="1:39" ht="14.25" x14ac:dyDescent="0.2">
      <c r="A27" s="72" t="s">
        <v>107</v>
      </c>
      <c r="B27" s="71" t="s">
        <v>24</v>
      </c>
      <c r="C27" s="71" t="s">
        <v>414</v>
      </c>
      <c r="D27" s="78" t="s">
        <v>491</v>
      </c>
      <c r="E27" s="27" t="s">
        <v>431</v>
      </c>
      <c r="F27" s="27" t="s">
        <v>612</v>
      </c>
      <c r="G27" s="27" t="s">
        <v>431</v>
      </c>
      <c r="H27" s="27" t="s">
        <v>613</v>
      </c>
      <c r="I27" s="71" t="s">
        <v>446</v>
      </c>
      <c r="J27" s="26" t="s">
        <v>407</v>
      </c>
      <c r="K27" s="71" t="s">
        <v>46</v>
      </c>
      <c r="L27" s="71" t="s">
        <v>464</v>
      </c>
      <c r="M27" s="71" t="s">
        <v>11</v>
      </c>
      <c r="N27" s="72" t="s">
        <v>118</v>
      </c>
      <c r="O27" s="38">
        <v>600</v>
      </c>
      <c r="P27" s="40">
        <v>0.6</v>
      </c>
      <c r="Q27" s="33">
        <v>956000</v>
      </c>
      <c r="R27" s="34">
        <v>956</v>
      </c>
      <c r="S27" s="34">
        <v>19120</v>
      </c>
      <c r="T27" s="93">
        <v>1350000</v>
      </c>
      <c r="U27" s="74">
        <v>0</v>
      </c>
      <c r="V27" s="74">
        <v>0</v>
      </c>
      <c r="W27" s="72" t="s">
        <v>11</v>
      </c>
      <c r="X27" s="44" t="s">
        <v>11</v>
      </c>
      <c r="Y27" s="69">
        <v>0</v>
      </c>
      <c r="Z27" s="69">
        <v>1</v>
      </c>
      <c r="AA27" s="71" t="s">
        <v>11</v>
      </c>
      <c r="AB27" s="71" t="s">
        <v>10</v>
      </c>
      <c r="AC27" s="43">
        <v>125</v>
      </c>
      <c r="AD27" s="71" t="s">
        <v>10</v>
      </c>
      <c r="AE27" s="71" t="s">
        <v>10</v>
      </c>
      <c r="AF27" s="43">
        <v>125</v>
      </c>
      <c r="AG27" s="43">
        <v>125</v>
      </c>
      <c r="AH27" s="65">
        <v>119500</v>
      </c>
      <c r="AI27" s="66">
        <v>2390000</v>
      </c>
      <c r="AJ27" s="28">
        <v>45809</v>
      </c>
      <c r="AK27" s="39">
        <v>0.6</v>
      </c>
    </row>
    <row r="28" spans="1:39" ht="14.25" x14ac:dyDescent="0.2">
      <c r="A28" s="72" t="s">
        <v>107</v>
      </c>
      <c r="B28" s="71" t="s">
        <v>24</v>
      </c>
      <c r="C28" s="71" t="s">
        <v>415</v>
      </c>
      <c r="D28" s="78" t="s">
        <v>491</v>
      </c>
      <c r="E28" s="27" t="s">
        <v>432</v>
      </c>
      <c r="F28" s="27" t="s">
        <v>595</v>
      </c>
      <c r="G28" s="27" t="s">
        <v>432</v>
      </c>
      <c r="H28" s="27" t="s">
        <v>614</v>
      </c>
      <c r="I28" s="71" t="s">
        <v>447</v>
      </c>
      <c r="J28" s="26" t="s">
        <v>398</v>
      </c>
      <c r="K28" s="71" t="s">
        <v>103</v>
      </c>
      <c r="L28" s="71" t="s">
        <v>464</v>
      </c>
      <c r="M28" s="71" t="s">
        <v>11</v>
      </c>
      <c r="N28" s="72" t="s">
        <v>117</v>
      </c>
      <c r="O28" s="38">
        <v>400</v>
      </c>
      <c r="P28" s="40">
        <v>0.4</v>
      </c>
      <c r="Q28" s="33">
        <v>645240</v>
      </c>
      <c r="R28" s="34">
        <v>645.24</v>
      </c>
      <c r="S28" s="34">
        <v>12904.8</v>
      </c>
      <c r="T28" s="93">
        <v>1292000</v>
      </c>
      <c r="U28" s="74">
        <v>0</v>
      </c>
      <c r="V28" s="74">
        <v>0</v>
      </c>
      <c r="W28" s="72" t="s">
        <v>11</v>
      </c>
      <c r="X28" s="44" t="s">
        <v>11</v>
      </c>
      <c r="Y28" s="69">
        <v>0</v>
      </c>
      <c r="Z28" s="69">
        <v>1</v>
      </c>
      <c r="AA28" s="71" t="s">
        <v>11</v>
      </c>
      <c r="AB28" s="71" t="s">
        <v>10</v>
      </c>
      <c r="AC28" s="43">
        <v>160</v>
      </c>
      <c r="AD28" s="71" t="s">
        <v>10</v>
      </c>
      <c r="AE28" s="71" t="s">
        <v>10</v>
      </c>
      <c r="AF28" s="43">
        <v>160</v>
      </c>
      <c r="AG28" s="43">
        <v>128</v>
      </c>
      <c r="AH28" s="65">
        <v>103238.39999999999</v>
      </c>
      <c r="AI28" s="66">
        <v>2064768</v>
      </c>
      <c r="AJ28" s="28">
        <v>45658</v>
      </c>
      <c r="AK28" s="39">
        <v>1</v>
      </c>
    </row>
    <row r="29" spans="1:39" ht="14.25" x14ac:dyDescent="0.2">
      <c r="A29" s="72" t="s">
        <v>107</v>
      </c>
      <c r="B29" s="71" t="s">
        <v>24</v>
      </c>
      <c r="C29" s="71" t="s">
        <v>416</v>
      </c>
      <c r="D29" s="78" t="s">
        <v>491</v>
      </c>
      <c r="E29" s="27" t="s">
        <v>432</v>
      </c>
      <c r="F29" s="27" t="s">
        <v>595</v>
      </c>
      <c r="G29" s="27" t="s">
        <v>432</v>
      </c>
      <c r="H29" s="27" t="s">
        <v>614</v>
      </c>
      <c r="I29" s="71" t="s">
        <v>448</v>
      </c>
      <c r="J29" s="26" t="s">
        <v>398</v>
      </c>
      <c r="K29" s="71" t="s">
        <v>103</v>
      </c>
      <c r="L29" s="71" t="s">
        <v>464</v>
      </c>
      <c r="M29" s="71" t="s">
        <v>11</v>
      </c>
      <c r="N29" s="72" t="s">
        <v>117</v>
      </c>
      <c r="O29" s="38">
        <v>400</v>
      </c>
      <c r="P29" s="40">
        <v>0.4</v>
      </c>
      <c r="Q29" s="33">
        <v>676800</v>
      </c>
      <c r="R29" s="34">
        <v>676.8</v>
      </c>
      <c r="S29" s="34">
        <v>13536</v>
      </c>
      <c r="T29" s="93">
        <v>1172500</v>
      </c>
      <c r="U29" s="74">
        <v>0</v>
      </c>
      <c r="V29" s="74">
        <v>0</v>
      </c>
      <c r="W29" s="72" t="s">
        <v>11</v>
      </c>
      <c r="X29" s="44" t="s">
        <v>11</v>
      </c>
      <c r="Y29" s="69">
        <v>0</v>
      </c>
      <c r="Z29" s="69">
        <v>1</v>
      </c>
      <c r="AA29" s="71" t="s">
        <v>11</v>
      </c>
      <c r="AB29" s="71" t="s">
        <v>10</v>
      </c>
      <c r="AC29" s="43">
        <v>160</v>
      </c>
      <c r="AD29" s="71" t="s">
        <v>10</v>
      </c>
      <c r="AE29" s="71" t="s">
        <v>10</v>
      </c>
      <c r="AF29" s="43">
        <v>160</v>
      </c>
      <c r="AG29" s="43">
        <v>128</v>
      </c>
      <c r="AH29" s="65">
        <v>108288</v>
      </c>
      <c r="AI29" s="66">
        <v>2165760</v>
      </c>
      <c r="AJ29" s="28">
        <v>45658</v>
      </c>
      <c r="AK29" s="39">
        <v>1.4</v>
      </c>
    </row>
    <row r="30" spans="1:39" ht="14.25" x14ac:dyDescent="0.2">
      <c r="A30" s="72" t="s">
        <v>107</v>
      </c>
      <c r="B30" s="71" t="s">
        <v>24</v>
      </c>
      <c r="C30" s="71" t="s">
        <v>417</v>
      </c>
      <c r="D30" s="78" t="s">
        <v>491</v>
      </c>
      <c r="E30" s="27" t="s">
        <v>433</v>
      </c>
      <c r="F30" s="27" t="s">
        <v>615</v>
      </c>
      <c r="G30" s="27" t="s">
        <v>433</v>
      </c>
      <c r="H30" s="27" t="s">
        <v>616</v>
      </c>
      <c r="I30" s="71" t="s">
        <v>449</v>
      </c>
      <c r="J30" s="26" t="s">
        <v>402</v>
      </c>
      <c r="K30" s="71" t="s">
        <v>46</v>
      </c>
      <c r="L30" s="71" t="s">
        <v>464</v>
      </c>
      <c r="M30" s="71" t="s">
        <v>11</v>
      </c>
      <c r="N30" s="72" t="s">
        <v>118</v>
      </c>
      <c r="O30" s="38">
        <v>720</v>
      </c>
      <c r="P30" s="40">
        <v>0.72</v>
      </c>
      <c r="Q30" s="33">
        <v>1121020</v>
      </c>
      <c r="R30" s="34">
        <v>1121.02</v>
      </c>
      <c r="S30" s="34">
        <v>22420.400000000001</v>
      </c>
      <c r="T30" s="93">
        <v>1632995</v>
      </c>
      <c r="U30" s="74">
        <v>0</v>
      </c>
      <c r="V30" s="74">
        <v>0</v>
      </c>
      <c r="W30" s="72" t="s">
        <v>11</v>
      </c>
      <c r="X30" s="44" t="s">
        <v>11</v>
      </c>
      <c r="Y30" s="69">
        <v>0</v>
      </c>
      <c r="Z30" s="69">
        <v>1</v>
      </c>
      <c r="AA30" s="71" t="s">
        <v>11</v>
      </c>
      <c r="AB30" s="71" t="s">
        <v>10</v>
      </c>
      <c r="AC30" s="43">
        <v>145</v>
      </c>
      <c r="AD30" s="71" t="s">
        <v>10</v>
      </c>
      <c r="AE30" s="71" t="s">
        <v>10</v>
      </c>
      <c r="AF30" s="43">
        <v>145</v>
      </c>
      <c r="AG30" s="43">
        <v>145</v>
      </c>
      <c r="AH30" s="65">
        <v>162547.9</v>
      </c>
      <c r="AI30" s="66">
        <v>3250958</v>
      </c>
      <c r="AJ30" s="28">
        <v>45473</v>
      </c>
      <c r="AK30" s="39">
        <v>2.12</v>
      </c>
    </row>
    <row r="31" spans="1:39" ht="14.25" x14ac:dyDescent="0.2">
      <c r="A31" s="72" t="s">
        <v>107</v>
      </c>
      <c r="B31" s="71" t="s">
        <v>14</v>
      </c>
      <c r="C31" s="71" t="s">
        <v>418</v>
      </c>
      <c r="D31" s="78" t="s">
        <v>491</v>
      </c>
      <c r="E31" s="27" t="s">
        <v>434</v>
      </c>
      <c r="F31" s="27" t="s">
        <v>505</v>
      </c>
      <c r="G31" s="27" t="s">
        <v>434</v>
      </c>
      <c r="H31" s="88" t="s">
        <v>554</v>
      </c>
      <c r="I31" s="71" t="s">
        <v>450</v>
      </c>
      <c r="J31" s="26" t="s">
        <v>399</v>
      </c>
      <c r="K31" s="71" t="s">
        <v>27</v>
      </c>
      <c r="L31" s="71" t="s">
        <v>464</v>
      </c>
      <c r="M31" s="71" t="s">
        <v>23</v>
      </c>
      <c r="N31" s="72" t="s">
        <v>466</v>
      </c>
      <c r="O31" s="38">
        <v>448</v>
      </c>
      <c r="P31" s="40">
        <v>0.44800000000000001</v>
      </c>
      <c r="Q31" s="33">
        <v>710700</v>
      </c>
      <c r="R31" s="34">
        <v>710.7</v>
      </c>
      <c r="S31" s="34">
        <v>14214</v>
      </c>
      <c r="T31" s="93">
        <v>2000000</v>
      </c>
      <c r="U31" s="74">
        <v>0</v>
      </c>
      <c r="V31" s="74">
        <v>0</v>
      </c>
      <c r="W31" s="72" t="s">
        <v>11</v>
      </c>
      <c r="X31" s="44" t="s">
        <v>11</v>
      </c>
      <c r="Y31" s="69" t="s">
        <v>10</v>
      </c>
      <c r="Z31" s="69" t="s">
        <v>10</v>
      </c>
      <c r="AA31" s="71" t="s">
        <v>23</v>
      </c>
      <c r="AB31" s="71" t="s">
        <v>467</v>
      </c>
      <c r="AC31" s="43" t="s">
        <v>10</v>
      </c>
      <c r="AD31" s="43">
        <v>19.989999999999998</v>
      </c>
      <c r="AE31" s="43">
        <v>183.68</v>
      </c>
      <c r="AF31" s="43">
        <v>183.68</v>
      </c>
      <c r="AG31" s="43">
        <v>146.94</v>
      </c>
      <c r="AH31" s="65">
        <v>130541.376</v>
      </c>
      <c r="AI31" s="66">
        <v>2610827.52</v>
      </c>
      <c r="AJ31" s="28">
        <v>45505</v>
      </c>
      <c r="AK31" s="39">
        <v>2.5680000000000001</v>
      </c>
    </row>
    <row r="32" spans="1:39" ht="14.25" x14ac:dyDescent="0.2">
      <c r="A32" s="72" t="s">
        <v>107</v>
      </c>
      <c r="B32" s="71" t="s">
        <v>14</v>
      </c>
      <c r="C32" s="71" t="s">
        <v>419</v>
      </c>
      <c r="D32" s="78" t="s">
        <v>491</v>
      </c>
      <c r="E32" s="27" t="s">
        <v>434</v>
      </c>
      <c r="F32" s="87" t="s">
        <v>10</v>
      </c>
      <c r="G32" s="27" t="s">
        <v>434</v>
      </c>
      <c r="H32" s="27" t="s">
        <v>434</v>
      </c>
      <c r="I32" s="71" t="s">
        <v>451</v>
      </c>
      <c r="J32" s="26" t="s">
        <v>399</v>
      </c>
      <c r="K32" s="71" t="s">
        <v>27</v>
      </c>
      <c r="L32" s="71" t="s">
        <v>464</v>
      </c>
      <c r="M32" s="71" t="s">
        <v>23</v>
      </c>
      <c r="N32" s="72" t="s">
        <v>466</v>
      </c>
      <c r="O32" s="38">
        <v>260</v>
      </c>
      <c r="P32" s="40">
        <v>0.26</v>
      </c>
      <c r="Q32" s="33">
        <v>406000</v>
      </c>
      <c r="R32" s="34">
        <v>406</v>
      </c>
      <c r="S32" s="34">
        <v>8120</v>
      </c>
      <c r="T32" s="93">
        <v>20000000</v>
      </c>
      <c r="U32" s="74">
        <v>0</v>
      </c>
      <c r="V32" s="74">
        <v>0</v>
      </c>
      <c r="W32" s="72" t="s">
        <v>11</v>
      </c>
      <c r="X32" s="44" t="s">
        <v>11</v>
      </c>
      <c r="Y32" s="69" t="s">
        <v>10</v>
      </c>
      <c r="Z32" s="69" t="s">
        <v>10</v>
      </c>
      <c r="AA32" s="71" t="s">
        <v>23</v>
      </c>
      <c r="AB32" s="71" t="s">
        <v>467</v>
      </c>
      <c r="AC32" s="43" t="s">
        <v>10</v>
      </c>
      <c r="AD32" s="43">
        <v>19.989999999999998</v>
      </c>
      <c r="AE32" s="43">
        <v>183.68</v>
      </c>
      <c r="AF32" s="43">
        <v>183.68</v>
      </c>
      <c r="AG32" s="43">
        <v>146.94</v>
      </c>
      <c r="AH32" s="65">
        <v>74574.080000000002</v>
      </c>
      <c r="AI32" s="66">
        <v>1491481.6000000001</v>
      </c>
      <c r="AJ32" s="28">
        <v>45505</v>
      </c>
      <c r="AK32" s="39">
        <v>2.8280000000000003</v>
      </c>
    </row>
    <row r="33" spans="1:105" ht="14.25" x14ac:dyDescent="0.2">
      <c r="A33" s="72" t="s">
        <v>107</v>
      </c>
      <c r="B33" s="71" t="s">
        <v>24</v>
      </c>
      <c r="C33" s="71" t="s">
        <v>420</v>
      </c>
      <c r="D33" s="78" t="s">
        <v>491</v>
      </c>
      <c r="E33" s="27" t="s">
        <v>435</v>
      </c>
      <c r="F33" s="27" t="s">
        <v>617</v>
      </c>
      <c r="G33" s="27" t="s">
        <v>435</v>
      </c>
      <c r="H33" s="27" t="s">
        <v>468</v>
      </c>
      <c r="I33" s="71" t="s">
        <v>452</v>
      </c>
      <c r="J33" s="26" t="s">
        <v>399</v>
      </c>
      <c r="K33" s="71" t="s">
        <v>103</v>
      </c>
      <c r="L33" s="71" t="s">
        <v>464</v>
      </c>
      <c r="M33" s="71" t="s">
        <v>11</v>
      </c>
      <c r="N33" s="72" t="s">
        <v>118</v>
      </c>
      <c r="O33" s="38">
        <v>250</v>
      </c>
      <c r="P33" s="40">
        <v>0.25</v>
      </c>
      <c r="Q33" s="33">
        <v>394000</v>
      </c>
      <c r="R33" s="34">
        <v>394</v>
      </c>
      <c r="S33" s="34">
        <v>7880</v>
      </c>
      <c r="T33" s="93">
        <v>653600</v>
      </c>
      <c r="U33" s="74">
        <v>0</v>
      </c>
      <c r="V33" s="74">
        <v>0</v>
      </c>
      <c r="W33" s="72" t="s">
        <v>11</v>
      </c>
      <c r="X33" s="44" t="s">
        <v>11</v>
      </c>
      <c r="Y33" s="69">
        <v>0</v>
      </c>
      <c r="Z33" s="69">
        <v>1</v>
      </c>
      <c r="AA33" s="71" t="s">
        <v>23</v>
      </c>
      <c r="AB33" s="71" t="s">
        <v>468</v>
      </c>
      <c r="AC33" s="43">
        <v>148.80000000000001</v>
      </c>
      <c r="AD33" s="71" t="s">
        <v>10</v>
      </c>
      <c r="AE33" s="71" t="s">
        <v>10</v>
      </c>
      <c r="AF33" s="43">
        <v>148.80000000000001</v>
      </c>
      <c r="AG33" s="43">
        <v>148.80000000000001</v>
      </c>
      <c r="AH33" s="65">
        <v>58627.200000000004</v>
      </c>
      <c r="AI33" s="66">
        <v>1172544</v>
      </c>
      <c r="AJ33" s="28">
        <v>45214</v>
      </c>
      <c r="AK33" s="39">
        <v>3.0780000000000003</v>
      </c>
    </row>
    <row r="34" spans="1:105" ht="14.25" x14ac:dyDescent="0.2">
      <c r="A34" s="72" t="s">
        <v>110</v>
      </c>
      <c r="B34" s="71" t="s">
        <v>24</v>
      </c>
      <c r="C34" s="71" t="s">
        <v>421</v>
      </c>
      <c r="D34" s="78" t="s">
        <v>491</v>
      </c>
      <c r="E34" s="27" t="s">
        <v>436</v>
      </c>
      <c r="F34" s="27" t="s">
        <v>618</v>
      </c>
      <c r="G34" s="27" t="s">
        <v>436</v>
      </c>
      <c r="H34" s="27" t="s">
        <v>619</v>
      </c>
      <c r="I34" s="71" t="s">
        <v>453</v>
      </c>
      <c r="J34" s="26" t="s">
        <v>399</v>
      </c>
      <c r="K34" s="71" t="s">
        <v>46</v>
      </c>
      <c r="L34" s="71" t="s">
        <v>464</v>
      </c>
      <c r="M34" s="71" t="s">
        <v>11</v>
      </c>
      <c r="N34" s="72" t="s">
        <v>118</v>
      </c>
      <c r="O34" s="38">
        <v>480</v>
      </c>
      <c r="P34" s="40">
        <v>0.48</v>
      </c>
      <c r="Q34" s="33">
        <v>792000</v>
      </c>
      <c r="R34" s="34">
        <v>792</v>
      </c>
      <c r="S34" s="34">
        <v>15840</v>
      </c>
      <c r="T34" s="93">
        <v>1416359</v>
      </c>
      <c r="U34" s="74">
        <v>0</v>
      </c>
      <c r="V34" s="74">
        <v>0</v>
      </c>
      <c r="W34" s="72" t="s">
        <v>11</v>
      </c>
      <c r="X34" s="44" t="s">
        <v>11</v>
      </c>
      <c r="Y34" s="69">
        <v>0</v>
      </c>
      <c r="Z34" s="69">
        <v>1</v>
      </c>
      <c r="AA34" s="71" t="s">
        <v>23</v>
      </c>
      <c r="AB34" s="71" t="s">
        <v>469</v>
      </c>
      <c r="AC34" s="43">
        <v>150</v>
      </c>
      <c r="AD34" s="71" t="s">
        <v>10</v>
      </c>
      <c r="AE34" s="71" t="s">
        <v>10</v>
      </c>
      <c r="AF34" s="43">
        <v>150</v>
      </c>
      <c r="AG34" s="43">
        <v>150</v>
      </c>
      <c r="AH34" s="65">
        <v>0</v>
      </c>
      <c r="AI34" s="66">
        <v>0</v>
      </c>
      <c r="AJ34" s="28" t="s">
        <v>10</v>
      </c>
      <c r="AK34" s="39">
        <v>3.0780000000000003</v>
      </c>
      <c r="AL34" s="33" t="s">
        <v>10</v>
      </c>
      <c r="AM34" s="33" t="s">
        <v>10</v>
      </c>
    </row>
    <row r="35" spans="1:105" ht="14.25" x14ac:dyDescent="0.2">
      <c r="A35" s="72" t="s">
        <v>107</v>
      </c>
      <c r="B35" s="71" t="s">
        <v>24</v>
      </c>
      <c r="C35" s="71" t="s">
        <v>422</v>
      </c>
      <c r="D35" s="78" t="s">
        <v>491</v>
      </c>
      <c r="E35" s="27" t="s">
        <v>437</v>
      </c>
      <c r="F35" s="87" t="s">
        <v>10</v>
      </c>
      <c r="G35" s="27" t="s">
        <v>437</v>
      </c>
      <c r="H35" s="88" t="s">
        <v>554</v>
      </c>
      <c r="I35" s="71" t="s">
        <v>454</v>
      </c>
      <c r="J35" s="26" t="s">
        <v>405</v>
      </c>
      <c r="K35" s="71" t="s">
        <v>27</v>
      </c>
      <c r="L35" s="71" t="s">
        <v>465</v>
      </c>
      <c r="M35" s="71" t="s">
        <v>23</v>
      </c>
      <c r="N35" s="72" t="s">
        <v>117</v>
      </c>
      <c r="O35" s="38">
        <v>999</v>
      </c>
      <c r="P35" s="40">
        <v>0.999</v>
      </c>
      <c r="Q35" s="33">
        <v>2102500</v>
      </c>
      <c r="R35" s="34">
        <v>2102.5</v>
      </c>
      <c r="S35" s="34">
        <v>42050</v>
      </c>
      <c r="T35" s="93">
        <v>1431000</v>
      </c>
      <c r="U35" s="74">
        <v>0</v>
      </c>
      <c r="V35" s="74">
        <v>0</v>
      </c>
      <c r="W35" s="72" t="s">
        <v>11</v>
      </c>
      <c r="X35" s="44" t="s">
        <v>11</v>
      </c>
      <c r="Y35" s="69">
        <v>0</v>
      </c>
      <c r="Z35" s="69">
        <v>1</v>
      </c>
      <c r="AA35" s="71" t="s">
        <v>23</v>
      </c>
      <c r="AB35" s="71" t="s">
        <v>470</v>
      </c>
      <c r="AC35" s="43">
        <v>188.9</v>
      </c>
      <c r="AD35" s="71" t="s">
        <v>10</v>
      </c>
      <c r="AE35" s="71" t="s">
        <v>10</v>
      </c>
      <c r="AF35" s="43">
        <v>188.9</v>
      </c>
      <c r="AG35" s="43">
        <v>151.12</v>
      </c>
      <c r="AH35" s="65">
        <v>397162.25</v>
      </c>
      <c r="AI35" s="66">
        <v>7943245</v>
      </c>
      <c r="AJ35" s="28">
        <v>45657</v>
      </c>
      <c r="AK35" s="39">
        <v>4.077</v>
      </c>
    </row>
    <row r="36" spans="1:105" ht="14.25" x14ac:dyDescent="0.2">
      <c r="A36" s="72" t="s">
        <v>111</v>
      </c>
      <c r="B36" s="71" t="s">
        <v>14</v>
      </c>
      <c r="C36" s="71" t="s">
        <v>423</v>
      </c>
      <c r="D36" s="78" t="s">
        <v>491</v>
      </c>
      <c r="E36" s="27" t="s">
        <v>438</v>
      </c>
      <c r="F36" s="27" t="s">
        <v>513</v>
      </c>
      <c r="G36" s="27" t="s">
        <v>438</v>
      </c>
      <c r="H36" s="27" t="s">
        <v>620</v>
      </c>
      <c r="I36" s="71" t="s">
        <v>455</v>
      </c>
      <c r="J36" s="26" t="s">
        <v>408</v>
      </c>
      <c r="K36" s="71" t="s">
        <v>46</v>
      </c>
      <c r="L36" s="71" t="s">
        <v>464</v>
      </c>
      <c r="M36" s="71" t="s">
        <v>11</v>
      </c>
      <c r="N36" s="72" t="s">
        <v>117</v>
      </c>
      <c r="O36" s="38">
        <v>750</v>
      </c>
      <c r="P36" s="40">
        <v>0.75</v>
      </c>
      <c r="Q36" s="33">
        <v>1245601.3999999999</v>
      </c>
      <c r="R36" s="34">
        <v>1245.6014</v>
      </c>
      <c r="S36" s="34">
        <v>24912.027999999998</v>
      </c>
      <c r="T36" s="93">
        <v>2060711.9</v>
      </c>
      <c r="U36" s="74">
        <v>0</v>
      </c>
      <c r="V36" s="74">
        <v>0</v>
      </c>
      <c r="W36" s="72" t="s">
        <v>11</v>
      </c>
      <c r="X36" s="44" t="s">
        <v>11</v>
      </c>
      <c r="Y36" s="69" t="s">
        <v>10</v>
      </c>
      <c r="Z36" s="69" t="s">
        <v>10</v>
      </c>
      <c r="AA36" s="71" t="s">
        <v>23</v>
      </c>
      <c r="AB36" s="71" t="s">
        <v>471</v>
      </c>
      <c r="AC36" s="43" t="s">
        <v>10</v>
      </c>
      <c r="AD36" s="43">
        <v>25.26</v>
      </c>
      <c r="AE36" s="43">
        <v>188.95</v>
      </c>
      <c r="AF36" s="43">
        <v>188.95</v>
      </c>
      <c r="AG36" s="43">
        <v>151.16</v>
      </c>
      <c r="AH36" s="65">
        <v>0</v>
      </c>
      <c r="AI36" s="66">
        <v>0</v>
      </c>
      <c r="AJ36" s="28" t="s">
        <v>10</v>
      </c>
      <c r="AK36" s="39">
        <v>4.077</v>
      </c>
      <c r="AL36" s="33" t="s">
        <v>10</v>
      </c>
      <c r="AM36" s="33" t="s">
        <v>10</v>
      </c>
    </row>
    <row r="37" spans="1:105" ht="14.25" x14ac:dyDescent="0.2">
      <c r="A37" s="72" t="s">
        <v>111</v>
      </c>
      <c r="B37" s="71" t="s">
        <v>14</v>
      </c>
      <c r="C37" s="71" t="s">
        <v>424</v>
      </c>
      <c r="D37" s="78" t="s">
        <v>491</v>
      </c>
      <c r="E37" s="27" t="s">
        <v>439</v>
      </c>
      <c r="F37" s="27" t="s">
        <v>505</v>
      </c>
      <c r="G37" s="27" t="s">
        <v>439</v>
      </c>
      <c r="H37" s="27" t="s">
        <v>621</v>
      </c>
      <c r="I37" s="71" t="s">
        <v>456</v>
      </c>
      <c r="J37" s="26" t="s">
        <v>398</v>
      </c>
      <c r="K37" s="71" t="s">
        <v>27</v>
      </c>
      <c r="L37" s="71" t="s">
        <v>464</v>
      </c>
      <c r="M37" s="71" t="s">
        <v>11</v>
      </c>
      <c r="N37" s="72" t="s">
        <v>117</v>
      </c>
      <c r="O37" s="38">
        <v>300</v>
      </c>
      <c r="P37" s="40">
        <v>0.3</v>
      </c>
      <c r="Q37" s="33">
        <v>492979</v>
      </c>
      <c r="R37" s="34">
        <v>492.97899999999998</v>
      </c>
      <c r="S37" s="34">
        <v>9859.58</v>
      </c>
      <c r="T37" s="93">
        <v>1000000</v>
      </c>
      <c r="U37" s="74">
        <v>0</v>
      </c>
      <c r="V37" s="74">
        <v>0</v>
      </c>
      <c r="W37" s="72" t="s">
        <v>11</v>
      </c>
      <c r="X37" s="44" t="s">
        <v>11</v>
      </c>
      <c r="Y37" s="69" t="s">
        <v>10</v>
      </c>
      <c r="Z37" s="69" t="s">
        <v>10</v>
      </c>
      <c r="AA37" s="71" t="s">
        <v>11</v>
      </c>
      <c r="AB37" s="71" t="s">
        <v>10</v>
      </c>
      <c r="AC37" s="43" t="s">
        <v>10</v>
      </c>
      <c r="AD37" s="43">
        <v>26</v>
      </c>
      <c r="AE37" s="43">
        <v>189.69</v>
      </c>
      <c r="AF37" s="43">
        <v>189.69</v>
      </c>
      <c r="AG37" s="43">
        <v>151.75</v>
      </c>
      <c r="AH37" s="65">
        <v>0</v>
      </c>
      <c r="AI37" s="66">
        <v>0</v>
      </c>
      <c r="AJ37" s="28" t="s">
        <v>10</v>
      </c>
      <c r="AK37" s="39">
        <v>4.077</v>
      </c>
      <c r="AL37" s="33" t="s">
        <v>10</v>
      </c>
      <c r="AM37" s="33" t="s">
        <v>10</v>
      </c>
    </row>
    <row r="38" spans="1:105" ht="14.25" x14ac:dyDescent="0.2">
      <c r="A38" s="72" t="s">
        <v>111</v>
      </c>
      <c r="B38" s="71" t="s">
        <v>24</v>
      </c>
      <c r="C38" s="71" t="s">
        <v>425</v>
      </c>
      <c r="D38" s="78" t="s">
        <v>491</v>
      </c>
      <c r="E38" s="27" t="s">
        <v>440</v>
      </c>
      <c r="F38" s="27" t="s">
        <v>612</v>
      </c>
      <c r="G38" s="27" t="s">
        <v>440</v>
      </c>
      <c r="H38" s="27" t="s">
        <v>622</v>
      </c>
      <c r="I38" s="71" t="s">
        <v>457</v>
      </c>
      <c r="J38" s="26" t="s">
        <v>462</v>
      </c>
      <c r="K38" s="71" t="s">
        <v>46</v>
      </c>
      <c r="L38" s="71" t="s">
        <v>465</v>
      </c>
      <c r="M38" s="71" t="s">
        <v>11</v>
      </c>
      <c r="N38" s="72" t="s">
        <v>117</v>
      </c>
      <c r="O38" s="38">
        <v>900</v>
      </c>
      <c r="P38" s="40">
        <v>0.9</v>
      </c>
      <c r="Q38" s="33">
        <v>1210000</v>
      </c>
      <c r="R38" s="34">
        <v>1210</v>
      </c>
      <c r="S38" s="34">
        <v>24200</v>
      </c>
      <c r="T38" s="93">
        <v>3090000</v>
      </c>
      <c r="U38" s="74">
        <v>0</v>
      </c>
      <c r="V38" s="74">
        <v>0</v>
      </c>
      <c r="W38" s="72" t="s">
        <v>11</v>
      </c>
      <c r="X38" s="44" t="s">
        <v>11</v>
      </c>
      <c r="Y38" s="69">
        <v>0</v>
      </c>
      <c r="Z38" s="69">
        <v>1</v>
      </c>
      <c r="AA38" s="71" t="s">
        <v>11</v>
      </c>
      <c r="AB38" s="71" t="s">
        <v>10</v>
      </c>
      <c r="AC38" s="43">
        <v>190</v>
      </c>
      <c r="AD38" s="71" t="s">
        <v>10</v>
      </c>
      <c r="AE38" s="71" t="s">
        <v>10</v>
      </c>
      <c r="AF38" s="43">
        <v>190</v>
      </c>
      <c r="AG38" s="43">
        <v>152</v>
      </c>
      <c r="AH38" s="65">
        <v>0</v>
      </c>
      <c r="AI38" s="66">
        <v>0</v>
      </c>
      <c r="AJ38" s="28" t="s">
        <v>10</v>
      </c>
      <c r="AK38" s="39">
        <v>4.077</v>
      </c>
      <c r="AL38" s="33" t="s">
        <v>10</v>
      </c>
      <c r="AM38" s="33" t="s">
        <v>10</v>
      </c>
    </row>
    <row r="39" spans="1:105" ht="14.25" x14ac:dyDescent="0.2">
      <c r="A39" s="72" t="s">
        <v>111</v>
      </c>
      <c r="B39" s="71" t="s">
        <v>24</v>
      </c>
      <c r="C39" s="71" t="s">
        <v>426</v>
      </c>
      <c r="D39" s="78" t="s">
        <v>491</v>
      </c>
      <c r="E39" s="27" t="s">
        <v>441</v>
      </c>
      <c r="F39" s="27" t="s">
        <v>472</v>
      </c>
      <c r="G39" s="27" t="s">
        <v>441</v>
      </c>
      <c r="H39" s="27" t="s">
        <v>441</v>
      </c>
      <c r="I39" s="71" t="s">
        <v>458</v>
      </c>
      <c r="J39" s="26" t="s">
        <v>462</v>
      </c>
      <c r="K39" s="71" t="s">
        <v>27</v>
      </c>
      <c r="L39" s="71" t="s">
        <v>464</v>
      </c>
      <c r="M39" s="71" t="s">
        <v>23</v>
      </c>
      <c r="N39" s="72" t="s">
        <v>117</v>
      </c>
      <c r="O39" s="38">
        <v>580</v>
      </c>
      <c r="P39" s="40">
        <v>0.57999999999999996</v>
      </c>
      <c r="Q39" s="33">
        <v>762120</v>
      </c>
      <c r="R39" s="34">
        <v>762.12</v>
      </c>
      <c r="S39" s="34">
        <v>15242.4</v>
      </c>
      <c r="T39" s="93">
        <v>1750000</v>
      </c>
      <c r="U39" s="74">
        <v>0</v>
      </c>
      <c r="V39" s="74">
        <v>0</v>
      </c>
      <c r="W39" s="72" t="s">
        <v>11</v>
      </c>
      <c r="X39" s="44" t="s">
        <v>11</v>
      </c>
      <c r="Y39" s="69">
        <v>0</v>
      </c>
      <c r="Z39" s="69">
        <v>1</v>
      </c>
      <c r="AA39" s="71" t="s">
        <v>23</v>
      </c>
      <c r="AB39" s="71" t="s">
        <v>472</v>
      </c>
      <c r="AC39" s="43">
        <v>190</v>
      </c>
      <c r="AD39" s="71" t="s">
        <v>10</v>
      </c>
      <c r="AE39" s="71" t="s">
        <v>10</v>
      </c>
      <c r="AF39" s="43">
        <v>190</v>
      </c>
      <c r="AG39" s="43">
        <v>152</v>
      </c>
      <c r="AH39" s="65">
        <v>0</v>
      </c>
      <c r="AI39" s="66">
        <v>0</v>
      </c>
      <c r="AJ39" s="28" t="s">
        <v>10</v>
      </c>
      <c r="AK39" s="39">
        <v>4.077</v>
      </c>
      <c r="AL39" s="33" t="s">
        <v>10</v>
      </c>
      <c r="AM39" s="33" t="s">
        <v>10</v>
      </c>
    </row>
    <row r="40" spans="1:105" ht="14.25" x14ac:dyDescent="0.2">
      <c r="A40" s="72" t="s">
        <v>111</v>
      </c>
      <c r="B40" s="71" t="s">
        <v>24</v>
      </c>
      <c r="C40" s="71" t="s">
        <v>427</v>
      </c>
      <c r="D40" s="78" t="s">
        <v>491</v>
      </c>
      <c r="E40" s="27" t="s">
        <v>442</v>
      </c>
      <c r="F40" s="27" t="s">
        <v>587</v>
      </c>
      <c r="G40" s="27" t="s">
        <v>442</v>
      </c>
      <c r="H40" s="27" t="s">
        <v>623</v>
      </c>
      <c r="I40" s="71" t="s">
        <v>459</v>
      </c>
      <c r="J40" s="26" t="s">
        <v>403</v>
      </c>
      <c r="K40" s="71" t="s">
        <v>46</v>
      </c>
      <c r="L40" s="71" t="s">
        <v>465</v>
      </c>
      <c r="M40" s="71" t="s">
        <v>11</v>
      </c>
      <c r="N40" s="72" t="s">
        <v>117</v>
      </c>
      <c r="O40" s="38">
        <v>295</v>
      </c>
      <c r="P40" s="40">
        <v>0.29499999999999998</v>
      </c>
      <c r="Q40" s="33">
        <v>452895.2</v>
      </c>
      <c r="R40" s="34">
        <v>452.89519999999999</v>
      </c>
      <c r="S40" s="34">
        <v>9057.9040000000005</v>
      </c>
      <c r="T40" s="93">
        <v>918801</v>
      </c>
      <c r="U40" s="74">
        <v>0</v>
      </c>
      <c r="V40" s="74">
        <v>0</v>
      </c>
      <c r="W40" s="72" t="s">
        <v>11</v>
      </c>
      <c r="X40" s="44" t="s">
        <v>11</v>
      </c>
      <c r="Y40" s="69">
        <v>0</v>
      </c>
      <c r="Z40" s="69">
        <v>1</v>
      </c>
      <c r="AA40" s="71" t="s">
        <v>23</v>
      </c>
      <c r="AB40" s="71" t="s">
        <v>412</v>
      </c>
      <c r="AC40" s="43">
        <v>190</v>
      </c>
      <c r="AD40" s="71" t="s">
        <v>10</v>
      </c>
      <c r="AE40" s="71" t="s">
        <v>10</v>
      </c>
      <c r="AF40" s="43">
        <v>190</v>
      </c>
      <c r="AG40" s="43">
        <v>152</v>
      </c>
      <c r="AH40" s="65">
        <v>0</v>
      </c>
      <c r="AI40" s="66">
        <v>0</v>
      </c>
      <c r="AJ40" s="28" t="s">
        <v>10</v>
      </c>
      <c r="AK40" s="39">
        <v>4.077</v>
      </c>
      <c r="AL40" s="33" t="s">
        <v>10</v>
      </c>
      <c r="AM40" s="33" t="s">
        <v>10</v>
      </c>
      <c r="DA40" s="18"/>
    </row>
    <row r="41" spans="1:105" ht="14.25" x14ac:dyDescent="0.2">
      <c r="A41" s="72" t="s">
        <v>111</v>
      </c>
      <c r="B41" s="71" t="s">
        <v>24</v>
      </c>
      <c r="C41" s="71" t="s">
        <v>428</v>
      </c>
      <c r="D41" s="78" t="s">
        <v>491</v>
      </c>
      <c r="E41" s="27" t="s">
        <v>443</v>
      </c>
      <c r="F41" s="27" t="s">
        <v>592</v>
      </c>
      <c r="G41" s="27" t="s">
        <v>443</v>
      </c>
      <c r="H41" s="27" t="s">
        <v>443</v>
      </c>
      <c r="I41" s="71" t="s">
        <v>460</v>
      </c>
      <c r="J41" s="26" t="s">
        <v>400</v>
      </c>
      <c r="K41" s="71" t="s">
        <v>46</v>
      </c>
      <c r="L41" s="71" t="s">
        <v>464</v>
      </c>
      <c r="M41" s="71" t="s">
        <v>11</v>
      </c>
      <c r="N41" s="72" t="s">
        <v>118</v>
      </c>
      <c r="O41" s="38">
        <v>500</v>
      </c>
      <c r="P41" s="40">
        <v>0.5</v>
      </c>
      <c r="Q41" s="33">
        <v>712251</v>
      </c>
      <c r="R41" s="34">
        <v>712.25099999999998</v>
      </c>
      <c r="S41" s="34">
        <v>14245.02</v>
      </c>
      <c r="T41" s="93">
        <v>1480107</v>
      </c>
      <c r="U41" s="74">
        <v>0</v>
      </c>
      <c r="V41" s="74">
        <v>0</v>
      </c>
      <c r="W41" s="72" t="s">
        <v>11</v>
      </c>
      <c r="X41" s="44" t="s">
        <v>11</v>
      </c>
      <c r="Y41" s="69">
        <v>0</v>
      </c>
      <c r="Z41" s="69">
        <v>1</v>
      </c>
      <c r="AA41" s="71" t="s">
        <v>11</v>
      </c>
      <c r="AB41" s="71" t="s">
        <v>10</v>
      </c>
      <c r="AC41" s="43">
        <v>170</v>
      </c>
      <c r="AD41" s="71" t="s">
        <v>10</v>
      </c>
      <c r="AE41" s="71" t="s">
        <v>10</v>
      </c>
      <c r="AF41" s="43">
        <v>170</v>
      </c>
      <c r="AG41" s="43">
        <v>170</v>
      </c>
      <c r="AH41" s="65">
        <v>0</v>
      </c>
      <c r="AI41" s="66">
        <v>0</v>
      </c>
      <c r="AJ41" s="28" t="s">
        <v>10</v>
      </c>
      <c r="AK41" s="39">
        <v>4.077</v>
      </c>
      <c r="AL41" s="33" t="s">
        <v>10</v>
      </c>
      <c r="AM41" s="33" t="s">
        <v>10</v>
      </c>
      <c r="DA41" s="18"/>
    </row>
    <row r="42" spans="1:105" ht="14.25" x14ac:dyDescent="0.2">
      <c r="A42" s="72" t="s">
        <v>111</v>
      </c>
      <c r="B42" s="71" t="s">
        <v>24</v>
      </c>
      <c r="C42" s="71" t="s">
        <v>429</v>
      </c>
      <c r="D42" s="78" t="s">
        <v>491</v>
      </c>
      <c r="E42" s="27" t="s">
        <v>444</v>
      </c>
      <c r="F42" s="27" t="s">
        <v>505</v>
      </c>
      <c r="G42" s="27" t="s">
        <v>444</v>
      </c>
      <c r="H42" s="27" t="s">
        <v>624</v>
      </c>
      <c r="I42" s="71" t="s">
        <v>461</v>
      </c>
      <c r="J42" s="26" t="s">
        <v>402</v>
      </c>
      <c r="K42" s="71" t="s">
        <v>27</v>
      </c>
      <c r="L42" s="71" t="s">
        <v>465</v>
      </c>
      <c r="M42" s="71" t="s">
        <v>11</v>
      </c>
      <c r="N42" s="72" t="s">
        <v>118</v>
      </c>
      <c r="O42" s="38">
        <v>990</v>
      </c>
      <c r="P42" s="40">
        <v>0.99</v>
      </c>
      <c r="Q42" s="33">
        <v>1786826</v>
      </c>
      <c r="R42" s="34">
        <v>1786.826</v>
      </c>
      <c r="S42" s="34">
        <v>35736.520000000004</v>
      </c>
      <c r="T42" s="93">
        <v>3000000</v>
      </c>
      <c r="U42" s="74">
        <v>0</v>
      </c>
      <c r="V42" s="74">
        <v>0</v>
      </c>
      <c r="W42" s="72" t="s">
        <v>11</v>
      </c>
      <c r="X42" s="44" t="s">
        <v>23</v>
      </c>
      <c r="Y42" s="69">
        <v>0</v>
      </c>
      <c r="Z42" s="69">
        <v>1</v>
      </c>
      <c r="AA42" s="71" t="s">
        <v>23</v>
      </c>
      <c r="AB42" s="71" t="s">
        <v>473</v>
      </c>
      <c r="AC42" s="43">
        <v>185</v>
      </c>
      <c r="AD42" s="71" t="s">
        <v>10</v>
      </c>
      <c r="AE42" s="71" t="s">
        <v>10</v>
      </c>
      <c r="AF42" s="43">
        <v>185</v>
      </c>
      <c r="AG42" s="43">
        <v>185</v>
      </c>
      <c r="AH42" s="65">
        <v>0</v>
      </c>
      <c r="AI42" s="66">
        <v>0</v>
      </c>
      <c r="AJ42" s="28" t="s">
        <v>10</v>
      </c>
      <c r="AK42" s="39">
        <v>4.077</v>
      </c>
      <c r="AL42" s="33" t="s">
        <v>10</v>
      </c>
      <c r="AM42" s="33" t="s">
        <v>10</v>
      </c>
      <c r="DA42" s="18"/>
    </row>
  </sheetData>
  <mergeCells count="8">
    <mergeCell ref="R9:S9"/>
    <mergeCell ref="A2:AF2"/>
    <mergeCell ref="A3:AF3"/>
    <mergeCell ref="R6:S6"/>
    <mergeCell ref="R7:S7"/>
    <mergeCell ref="R8:S8"/>
    <mergeCell ref="R4:S4"/>
    <mergeCell ref="R5:S5"/>
  </mergeCells>
  <printOptions gridLines="1"/>
  <pageMargins left="7.1093749999999997E-2" right="0.16223958333333333" top="5.2734375E-2" bottom="0.75" header="0.4" footer="0.3"/>
  <pageSetup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0BA4-B782-403E-AAEF-089B0E08C9C0}">
  <sheetPr>
    <pageSetUpPr fitToPage="1"/>
  </sheetPr>
  <dimension ref="A1:AO115"/>
  <sheetViews>
    <sheetView view="pageLayout" topLeftCell="H1" zoomScale="80" zoomScaleNormal="100" zoomScalePageLayoutView="80" workbookViewId="0">
      <selection activeCell="E10" sqref="E10"/>
    </sheetView>
  </sheetViews>
  <sheetFormatPr defaultRowHeight="15" x14ac:dyDescent="0.25"/>
  <cols>
    <col min="1" max="1" width="19" bestFit="1" customWidth="1"/>
    <col min="2" max="2" width="11.85546875" customWidth="1"/>
    <col min="3" max="3" width="13.140625" bestFit="1" customWidth="1"/>
    <col min="4" max="4" width="15.28515625" bestFit="1" customWidth="1"/>
    <col min="5" max="5" width="67.85546875" bestFit="1" customWidth="1"/>
    <col min="6" max="6" width="37.28515625" bestFit="1" customWidth="1"/>
    <col min="7" max="7" width="53.42578125" bestFit="1" customWidth="1"/>
    <col min="8" max="8" width="53.42578125" customWidth="1"/>
    <col min="9" max="9" width="25.7109375" customWidth="1"/>
    <col min="10" max="10" width="20.140625" customWidth="1"/>
    <col min="11" max="11" width="16.42578125" customWidth="1"/>
    <col min="12" max="12" width="19.42578125" customWidth="1"/>
    <col min="13" max="13" width="13.85546875" customWidth="1"/>
    <col min="14" max="14" width="12.5703125" customWidth="1"/>
    <col min="15" max="15" width="16.140625" customWidth="1"/>
    <col min="16" max="16" width="13.5703125" customWidth="1"/>
    <col min="17" max="17" width="14.140625" customWidth="1"/>
    <col min="18" max="18" width="16.28515625" customWidth="1"/>
    <col min="19" max="19" width="13.5703125" customWidth="1"/>
    <col min="20" max="20" width="20.7109375" bestFit="1" customWidth="1"/>
    <col min="21" max="22" width="13.85546875" customWidth="1"/>
    <col min="23" max="24" width="13.7109375" customWidth="1"/>
    <col min="26" max="26" width="18.5703125" customWidth="1"/>
    <col min="27" max="27" width="13.85546875" customWidth="1"/>
    <col min="28" max="28" width="36.7109375" bestFit="1" customWidth="1"/>
    <col min="29" max="29" width="14.42578125" customWidth="1"/>
    <col min="30" max="30" width="33" customWidth="1"/>
    <col min="31" max="31" width="14.5703125" customWidth="1"/>
    <col min="32" max="32" width="15.42578125" customWidth="1"/>
    <col min="33" max="33" width="15.28515625" customWidth="1"/>
    <col min="34" max="35" width="19.5703125" bestFit="1" customWidth="1"/>
    <col min="36" max="36" width="18.5703125" customWidth="1"/>
    <col min="37" max="37" width="18.28515625" customWidth="1"/>
    <col min="38" max="38" width="16.5703125" customWidth="1"/>
    <col min="39" max="40" width="14.42578125" customWidth="1"/>
    <col min="41" max="41" width="14" customWidth="1"/>
  </cols>
  <sheetData>
    <row r="1" spans="1:41" s="5" customForma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 s="15"/>
      <c r="Y1" s="15"/>
      <c r="Z1" s="15"/>
      <c r="AA1"/>
      <c r="AB1"/>
      <c r="AC1"/>
      <c r="AD1"/>
      <c r="AE1"/>
      <c r="AF1"/>
      <c r="AG1"/>
      <c r="AH1"/>
      <c r="AI1"/>
      <c r="AJ1"/>
      <c r="AK1"/>
      <c r="AL1" s="15"/>
      <c r="AM1" s="15"/>
      <c r="AN1" s="15"/>
    </row>
    <row r="2" spans="1:41" s="11" customFormat="1" ht="18.75" x14ac:dyDescent="0.4">
      <c r="A2" s="118" t="s">
        <v>627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</row>
    <row r="3" spans="1:41" s="11" customFormat="1" ht="18.75" x14ac:dyDescent="0.4">
      <c r="A3" s="119" t="s">
        <v>132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</row>
    <row r="4" spans="1:41" s="11" customFormat="1" ht="15.75" customHeight="1" x14ac:dyDescent="0.4">
      <c r="A4" s="60"/>
      <c r="B4" s="60"/>
      <c r="C4" s="60"/>
      <c r="D4" s="79"/>
      <c r="E4" s="84"/>
      <c r="F4" s="84"/>
      <c r="G4" s="60"/>
      <c r="H4" s="84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84"/>
      <c r="V4" s="84"/>
      <c r="W4" s="60"/>
      <c r="X4" s="60"/>
      <c r="Y4" s="117" t="s">
        <v>488</v>
      </c>
      <c r="Z4" s="117"/>
      <c r="AA4" s="40">
        <f>2.5+3</f>
        <v>5.5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1" s="11" customFormat="1" ht="16.5" customHeight="1" x14ac:dyDescent="0.4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117" t="s">
        <v>131</v>
      </c>
      <c r="Z5" s="117"/>
      <c r="AA5" s="40">
        <f>AK85</f>
        <v>5.4578000000000024</v>
      </c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46"/>
      <c r="AO5" s="13"/>
    </row>
    <row r="6" spans="1:41" s="11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/>
      <c r="M6"/>
      <c r="N6"/>
      <c r="O6"/>
      <c r="P6"/>
      <c r="Q6"/>
      <c r="R6"/>
      <c r="S6"/>
      <c r="T6"/>
      <c r="U6"/>
      <c r="V6"/>
      <c r="W6" s="23"/>
      <c r="X6" s="12"/>
      <c r="Y6" s="117" t="s">
        <v>126</v>
      </c>
      <c r="Z6" s="117"/>
      <c r="AA6" s="40">
        <v>8.6999999999999994E-2</v>
      </c>
      <c r="AB6"/>
      <c r="AC6" s="52"/>
      <c r="AD6"/>
      <c r="AE6"/>
      <c r="AF6"/>
      <c r="AG6"/>
      <c r="AH6"/>
      <c r="AI6"/>
      <c r="AJ6"/>
      <c r="AK6"/>
      <c r="AL6" s="39"/>
      <c r="AM6" s="39"/>
      <c r="AN6" s="13"/>
      <c r="AO6" s="13"/>
    </row>
    <row r="7" spans="1:4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X7" s="2"/>
      <c r="Y7" s="117" t="s">
        <v>127</v>
      </c>
      <c r="Z7" s="117"/>
      <c r="AA7" s="40">
        <f>SUM(AL13:AL113)</f>
        <v>0.05</v>
      </c>
      <c r="AC7" s="53"/>
      <c r="AD7" s="53"/>
      <c r="AE7" s="54"/>
      <c r="AL7" s="39"/>
      <c r="AM7" s="39"/>
    </row>
    <row r="8" spans="1:41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X8" s="2"/>
      <c r="Y8" s="116" t="s">
        <v>128</v>
      </c>
      <c r="Z8" s="116"/>
      <c r="AA8" s="112">
        <f>SUM(AN13:AN113)</f>
        <v>0.33730000000000004</v>
      </c>
      <c r="AC8" s="55"/>
      <c r="AD8" s="55"/>
      <c r="AE8" s="56"/>
      <c r="AL8" s="39"/>
      <c r="AM8" s="39"/>
    </row>
    <row r="9" spans="1:41" ht="18.75" x14ac:dyDescent="0.4">
      <c r="A9" s="1"/>
      <c r="B9" s="1"/>
      <c r="C9" s="1"/>
      <c r="D9" s="1"/>
      <c r="E9" s="1"/>
      <c r="F9" s="1"/>
      <c r="J9" s="1"/>
      <c r="K9" s="1"/>
      <c r="X9" s="2"/>
      <c r="Y9" s="81"/>
      <c r="Z9" s="81"/>
      <c r="AC9" s="55"/>
      <c r="AD9" s="55"/>
      <c r="AE9" s="57"/>
      <c r="AL9" s="46"/>
      <c r="AM9" s="46"/>
      <c r="AN9" s="46"/>
    </row>
    <row r="10" spans="1:4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X10" s="2"/>
      <c r="Y10" s="86"/>
      <c r="Z10" s="86"/>
      <c r="AA10" s="57"/>
      <c r="AC10" s="55"/>
      <c r="AD10" s="55"/>
      <c r="AE10" s="56"/>
      <c r="AL10" s="39"/>
      <c r="AM10" s="39"/>
    </row>
    <row r="12" spans="1:41" ht="90" x14ac:dyDescent="0.25">
      <c r="A12" s="32" t="s">
        <v>106</v>
      </c>
      <c r="B12" s="32" t="s">
        <v>13</v>
      </c>
      <c r="C12" s="32" t="s">
        <v>112</v>
      </c>
      <c r="D12" s="32" t="s">
        <v>489</v>
      </c>
      <c r="E12" s="32" t="s">
        <v>492</v>
      </c>
      <c r="F12" s="32" t="s">
        <v>493</v>
      </c>
      <c r="G12" s="32" t="s">
        <v>158</v>
      </c>
      <c r="H12" s="32" t="s">
        <v>494</v>
      </c>
      <c r="I12" s="32" t="s">
        <v>195</v>
      </c>
      <c r="J12" s="32" t="s">
        <v>0</v>
      </c>
      <c r="K12" s="32" t="s">
        <v>495</v>
      </c>
      <c r="L12" s="32" t="s">
        <v>12</v>
      </c>
      <c r="M12" s="32" t="s">
        <v>29</v>
      </c>
      <c r="N12" s="32" t="s">
        <v>116</v>
      </c>
      <c r="O12" s="32" t="s">
        <v>113</v>
      </c>
      <c r="P12" s="32" t="s">
        <v>114</v>
      </c>
      <c r="Q12" s="32" t="s">
        <v>21</v>
      </c>
      <c r="R12" s="32" t="s">
        <v>22</v>
      </c>
      <c r="S12" s="32" t="s">
        <v>496</v>
      </c>
      <c r="T12" s="32" t="s">
        <v>497</v>
      </c>
      <c r="U12" s="32" t="s">
        <v>123</v>
      </c>
      <c r="V12" s="32" t="s">
        <v>124</v>
      </c>
      <c r="W12" s="32" t="s">
        <v>119</v>
      </c>
      <c r="X12" s="32" t="s">
        <v>120</v>
      </c>
      <c r="Y12" s="32" t="s">
        <v>135</v>
      </c>
      <c r="Z12" s="32" t="s">
        <v>136</v>
      </c>
      <c r="AA12" s="32" t="s">
        <v>137</v>
      </c>
      <c r="AB12" s="32" t="s">
        <v>138</v>
      </c>
      <c r="AC12" s="32" t="s">
        <v>139</v>
      </c>
      <c r="AD12" s="32" t="s">
        <v>140</v>
      </c>
      <c r="AE12" s="32" t="s">
        <v>141</v>
      </c>
      <c r="AF12" s="32" t="s">
        <v>142</v>
      </c>
      <c r="AG12" s="32" t="s">
        <v>143</v>
      </c>
      <c r="AH12" s="32" t="s">
        <v>144</v>
      </c>
      <c r="AI12" s="32" t="s">
        <v>145</v>
      </c>
      <c r="AJ12" s="32" t="s">
        <v>115</v>
      </c>
      <c r="AK12" s="32" t="s">
        <v>121</v>
      </c>
      <c r="AL12" s="32" t="s">
        <v>134</v>
      </c>
      <c r="AM12" s="32" t="s">
        <v>133</v>
      </c>
      <c r="AN12" s="32" t="s">
        <v>498</v>
      </c>
    </row>
    <row r="13" spans="1:41" s="110" customFormat="1" x14ac:dyDescent="0.25">
      <c r="A13" s="97" t="s">
        <v>107</v>
      </c>
      <c r="B13" s="97" t="s">
        <v>24</v>
      </c>
      <c r="C13" s="97" t="s">
        <v>48</v>
      </c>
      <c r="D13" s="97" t="s">
        <v>490</v>
      </c>
      <c r="E13" s="97" t="s">
        <v>499</v>
      </c>
      <c r="F13" s="98" t="s">
        <v>10</v>
      </c>
      <c r="G13" s="97" t="s">
        <v>159</v>
      </c>
      <c r="H13" s="97" t="s">
        <v>525</v>
      </c>
      <c r="I13" s="97" t="s">
        <v>196</v>
      </c>
      <c r="J13" s="97" t="s">
        <v>9</v>
      </c>
      <c r="K13" s="97" t="s">
        <v>46</v>
      </c>
      <c r="L13" s="97" t="s">
        <v>28</v>
      </c>
      <c r="M13" s="97" t="s">
        <v>11</v>
      </c>
      <c r="N13" s="97" t="s">
        <v>10</v>
      </c>
      <c r="O13" s="99">
        <v>200</v>
      </c>
      <c r="P13" s="100">
        <v>0.2</v>
      </c>
      <c r="Q13" s="101">
        <v>296088</v>
      </c>
      <c r="R13" s="102">
        <v>296.08800000000002</v>
      </c>
      <c r="S13" s="103">
        <v>5921.76</v>
      </c>
      <c r="T13" s="111">
        <v>644600</v>
      </c>
      <c r="U13" s="99">
        <v>0</v>
      </c>
      <c r="V13" s="99">
        <v>0</v>
      </c>
      <c r="W13" s="97" t="s">
        <v>11</v>
      </c>
      <c r="X13" s="97" t="s">
        <v>11</v>
      </c>
      <c r="Y13" s="104">
        <v>0</v>
      </c>
      <c r="Z13" s="104">
        <v>1</v>
      </c>
      <c r="AA13" s="97" t="s">
        <v>23</v>
      </c>
      <c r="AB13" s="97" t="s">
        <v>146</v>
      </c>
      <c r="AC13" s="105">
        <v>200.97</v>
      </c>
      <c r="AD13" s="97" t="s">
        <v>10</v>
      </c>
      <c r="AE13" s="105" t="s">
        <v>10</v>
      </c>
      <c r="AF13" s="105">
        <v>200.97</v>
      </c>
      <c r="AG13" s="97" t="s">
        <v>10</v>
      </c>
      <c r="AH13" s="106">
        <v>59504.805359999998</v>
      </c>
      <c r="AI13" s="107">
        <v>1190096.1072</v>
      </c>
      <c r="AJ13" s="108">
        <v>45092</v>
      </c>
      <c r="AK13" s="109">
        <v>0.2</v>
      </c>
      <c r="AL13" s="109"/>
      <c r="AM13" s="97"/>
    </row>
    <row r="14" spans="1:41" x14ac:dyDescent="0.25">
      <c r="A14" s="77" t="s">
        <v>107</v>
      </c>
      <c r="B14" s="77" t="s">
        <v>24</v>
      </c>
      <c r="C14" s="77" t="s">
        <v>49</v>
      </c>
      <c r="D14" s="78" t="s">
        <v>490</v>
      </c>
      <c r="E14" s="83" t="s">
        <v>500</v>
      </c>
      <c r="F14" s="87" t="s">
        <v>10</v>
      </c>
      <c r="G14" s="77" t="s">
        <v>160</v>
      </c>
      <c r="H14" s="83" t="s">
        <v>526</v>
      </c>
      <c r="I14" s="77" t="s">
        <v>197</v>
      </c>
      <c r="J14" s="77" t="s">
        <v>8</v>
      </c>
      <c r="K14" s="77" t="s">
        <v>46</v>
      </c>
      <c r="L14" s="71" t="s">
        <v>28</v>
      </c>
      <c r="M14" s="71" t="s">
        <v>11</v>
      </c>
      <c r="N14" s="71" t="s">
        <v>10</v>
      </c>
      <c r="O14" s="31">
        <v>200</v>
      </c>
      <c r="P14" s="40">
        <v>0.2</v>
      </c>
      <c r="Q14" s="33">
        <v>260371</v>
      </c>
      <c r="R14" s="41">
        <v>260.37099999999998</v>
      </c>
      <c r="S14" s="35">
        <v>5207.42</v>
      </c>
      <c r="T14" s="75">
        <v>597618</v>
      </c>
      <c r="U14" s="31">
        <v>0</v>
      </c>
      <c r="V14" s="31">
        <v>0</v>
      </c>
      <c r="W14" s="71" t="s">
        <v>11</v>
      </c>
      <c r="X14" s="71" t="s">
        <v>11</v>
      </c>
      <c r="Y14" s="64">
        <v>1</v>
      </c>
      <c r="Z14" s="64">
        <v>0</v>
      </c>
      <c r="AA14" s="71" t="s">
        <v>11</v>
      </c>
      <c r="AB14" s="71" t="s">
        <v>10</v>
      </c>
      <c r="AC14" s="43">
        <v>200.97</v>
      </c>
      <c r="AD14" s="71" t="s">
        <v>10</v>
      </c>
      <c r="AE14" s="43" t="s">
        <v>10</v>
      </c>
      <c r="AF14" s="43">
        <v>200.97</v>
      </c>
      <c r="AG14" s="71" t="s">
        <v>10</v>
      </c>
      <c r="AH14" s="65">
        <v>52326.759869999994</v>
      </c>
      <c r="AI14" s="66">
        <v>1046535.1973999999</v>
      </c>
      <c r="AJ14" s="28">
        <v>44877</v>
      </c>
      <c r="AK14" s="39">
        <v>0.4</v>
      </c>
      <c r="AL14" s="39"/>
      <c r="AM14" s="71"/>
    </row>
    <row r="15" spans="1:41" x14ac:dyDescent="0.25">
      <c r="A15" s="77" t="s">
        <v>107</v>
      </c>
      <c r="B15" s="77" t="s">
        <v>24</v>
      </c>
      <c r="C15" s="77" t="s">
        <v>50</v>
      </c>
      <c r="D15" s="78" t="s">
        <v>490</v>
      </c>
      <c r="E15" s="83" t="s">
        <v>501</v>
      </c>
      <c r="F15" s="87" t="s">
        <v>10</v>
      </c>
      <c r="G15" s="77" t="s">
        <v>161</v>
      </c>
      <c r="H15" s="83" t="s">
        <v>527</v>
      </c>
      <c r="I15" s="77" t="s">
        <v>198</v>
      </c>
      <c r="J15" s="77" t="s">
        <v>30</v>
      </c>
      <c r="K15" s="77" t="s">
        <v>46</v>
      </c>
      <c r="L15" s="71" t="s">
        <v>28</v>
      </c>
      <c r="M15" s="71" t="s">
        <v>11</v>
      </c>
      <c r="N15" s="71" t="s">
        <v>10</v>
      </c>
      <c r="O15" s="31">
        <v>140</v>
      </c>
      <c r="P15" s="40">
        <v>0.14000000000000001</v>
      </c>
      <c r="Q15" s="33">
        <v>183960</v>
      </c>
      <c r="R15" s="41">
        <v>183.96</v>
      </c>
      <c r="S15" s="35">
        <v>3679.2000000000003</v>
      </c>
      <c r="T15" s="75">
        <v>351600</v>
      </c>
      <c r="U15" s="31">
        <v>0</v>
      </c>
      <c r="V15" s="31">
        <v>0</v>
      </c>
      <c r="W15" s="71" t="s">
        <v>11</v>
      </c>
      <c r="X15" s="71" t="s">
        <v>11</v>
      </c>
      <c r="Y15" s="64">
        <v>0</v>
      </c>
      <c r="Z15" s="64">
        <v>1</v>
      </c>
      <c r="AA15" s="71" t="s">
        <v>23</v>
      </c>
      <c r="AB15" s="71" t="s">
        <v>147</v>
      </c>
      <c r="AC15" s="43">
        <v>200.97</v>
      </c>
      <c r="AD15" s="71" t="s">
        <v>10</v>
      </c>
      <c r="AE15" s="43" t="s">
        <v>10</v>
      </c>
      <c r="AF15" s="43">
        <v>200.97</v>
      </c>
      <c r="AG15" s="71" t="s">
        <v>10</v>
      </c>
      <c r="AH15" s="65">
        <v>36970.441200000001</v>
      </c>
      <c r="AI15" s="66">
        <v>739408.82400000002</v>
      </c>
      <c r="AJ15" s="28">
        <v>44896</v>
      </c>
      <c r="AK15" s="39">
        <v>0.54</v>
      </c>
      <c r="AL15" s="39"/>
      <c r="AM15" s="71"/>
    </row>
    <row r="16" spans="1:41" x14ac:dyDescent="0.25">
      <c r="A16" s="77" t="s">
        <v>107</v>
      </c>
      <c r="B16" s="77" t="s">
        <v>24</v>
      </c>
      <c r="C16" s="77" t="s">
        <v>51</v>
      </c>
      <c r="D16" s="78" t="s">
        <v>490</v>
      </c>
      <c r="E16" s="83" t="s">
        <v>502</v>
      </c>
      <c r="F16" s="87" t="s">
        <v>10</v>
      </c>
      <c r="G16" s="77" t="s">
        <v>162</v>
      </c>
      <c r="H16" s="83" t="s">
        <v>162</v>
      </c>
      <c r="I16" s="77" t="s">
        <v>199</v>
      </c>
      <c r="J16" s="77" t="s">
        <v>17</v>
      </c>
      <c r="K16" s="77" t="s">
        <v>46</v>
      </c>
      <c r="L16" s="71" t="s">
        <v>28</v>
      </c>
      <c r="M16" s="71" t="s">
        <v>11</v>
      </c>
      <c r="N16" s="71" t="s">
        <v>10</v>
      </c>
      <c r="O16" s="31">
        <v>60</v>
      </c>
      <c r="P16" s="40">
        <v>0.06</v>
      </c>
      <c r="Q16" s="33">
        <v>88626.4</v>
      </c>
      <c r="R16" s="41">
        <v>88.62639999999999</v>
      </c>
      <c r="S16" s="35">
        <v>1772.5279999999998</v>
      </c>
      <c r="T16" s="75">
        <v>153582</v>
      </c>
      <c r="U16" s="31">
        <v>0</v>
      </c>
      <c r="V16" s="31">
        <v>0</v>
      </c>
      <c r="W16" s="71" t="s">
        <v>11</v>
      </c>
      <c r="X16" s="71" t="s">
        <v>11</v>
      </c>
      <c r="Y16" s="64">
        <v>0</v>
      </c>
      <c r="Z16" s="64">
        <v>1</v>
      </c>
      <c r="AA16" s="71" t="s">
        <v>23</v>
      </c>
      <c r="AB16" s="71" t="s">
        <v>148</v>
      </c>
      <c r="AC16" s="43">
        <v>200.97</v>
      </c>
      <c r="AD16" s="71" t="s">
        <v>10</v>
      </c>
      <c r="AE16" s="43" t="s">
        <v>10</v>
      </c>
      <c r="AF16" s="43">
        <v>200.97</v>
      </c>
      <c r="AG16" s="71" t="s">
        <v>10</v>
      </c>
      <c r="AH16" s="65">
        <v>17811.247607999998</v>
      </c>
      <c r="AI16" s="66">
        <v>356224.95215999999</v>
      </c>
      <c r="AJ16" s="28">
        <v>45077</v>
      </c>
      <c r="AK16" s="39">
        <v>0.60000000000000009</v>
      </c>
      <c r="AL16" s="39"/>
      <c r="AM16" s="71"/>
    </row>
    <row r="17" spans="1:40" x14ac:dyDescent="0.25">
      <c r="A17" s="77" t="s">
        <v>107</v>
      </c>
      <c r="B17" s="77" t="s">
        <v>14</v>
      </c>
      <c r="C17" s="77" t="s">
        <v>52</v>
      </c>
      <c r="D17" s="78" t="s">
        <v>490</v>
      </c>
      <c r="E17" s="83" t="s">
        <v>503</v>
      </c>
      <c r="F17" s="87" t="s">
        <v>520</v>
      </c>
      <c r="G17" s="77" t="s">
        <v>163</v>
      </c>
      <c r="H17" s="83" t="s">
        <v>528</v>
      </c>
      <c r="I17" s="77" t="s">
        <v>200</v>
      </c>
      <c r="J17" s="77" t="s">
        <v>1</v>
      </c>
      <c r="K17" s="77" t="s">
        <v>27</v>
      </c>
      <c r="L17" s="71" t="s">
        <v>28</v>
      </c>
      <c r="M17" s="71" t="s">
        <v>11</v>
      </c>
      <c r="N17" s="71" t="s">
        <v>10</v>
      </c>
      <c r="O17" s="31">
        <v>125</v>
      </c>
      <c r="P17" s="40">
        <v>0.125</v>
      </c>
      <c r="Q17" s="33">
        <v>185000</v>
      </c>
      <c r="R17" s="41">
        <v>185</v>
      </c>
      <c r="S17" s="35">
        <v>3700</v>
      </c>
      <c r="T17" s="75">
        <v>360000</v>
      </c>
      <c r="U17" s="31">
        <v>0</v>
      </c>
      <c r="V17" s="31">
        <v>0</v>
      </c>
      <c r="W17" s="71" t="s">
        <v>11</v>
      </c>
      <c r="X17" s="71" t="s">
        <v>11</v>
      </c>
      <c r="Y17" s="64" t="s">
        <v>10</v>
      </c>
      <c r="Z17" s="64" t="s">
        <v>10</v>
      </c>
      <c r="AA17" s="71" t="s">
        <v>11</v>
      </c>
      <c r="AB17" s="71" t="s">
        <v>10</v>
      </c>
      <c r="AC17" s="43" t="s">
        <v>10</v>
      </c>
      <c r="AD17" s="80">
        <v>95.075000000000003</v>
      </c>
      <c r="AE17" s="43">
        <v>152.325175846045</v>
      </c>
      <c r="AF17" s="43">
        <v>247.4</v>
      </c>
      <c r="AG17" s="71" t="s">
        <v>10</v>
      </c>
      <c r="AH17" s="65">
        <v>45769</v>
      </c>
      <c r="AI17" s="66">
        <v>915380</v>
      </c>
      <c r="AJ17" s="28">
        <v>45262</v>
      </c>
      <c r="AK17" s="39">
        <v>0.72500000000000009</v>
      </c>
      <c r="AL17" s="39"/>
      <c r="AM17" s="71"/>
    </row>
    <row r="18" spans="1:40" x14ac:dyDescent="0.25">
      <c r="A18" s="77" t="s">
        <v>107</v>
      </c>
      <c r="B18" s="77" t="s">
        <v>14</v>
      </c>
      <c r="C18" s="77" t="s">
        <v>53</v>
      </c>
      <c r="D18" s="78" t="s">
        <v>490</v>
      </c>
      <c r="E18" s="83" t="s">
        <v>502</v>
      </c>
      <c r="F18" s="87" t="s">
        <v>10</v>
      </c>
      <c r="G18" s="77" t="s">
        <v>164</v>
      </c>
      <c r="H18" s="83" t="s">
        <v>529</v>
      </c>
      <c r="I18" s="77" t="s">
        <v>201</v>
      </c>
      <c r="J18" s="77" t="s">
        <v>8</v>
      </c>
      <c r="K18" s="77" t="s">
        <v>46</v>
      </c>
      <c r="L18" s="71" t="s">
        <v>28</v>
      </c>
      <c r="M18" s="71" t="s">
        <v>11</v>
      </c>
      <c r="N18" s="71" t="s">
        <v>10</v>
      </c>
      <c r="O18" s="31">
        <v>120</v>
      </c>
      <c r="P18" s="40">
        <v>0.12</v>
      </c>
      <c r="Q18" s="33">
        <v>177652.8</v>
      </c>
      <c r="R18" s="41">
        <v>177.65279999999998</v>
      </c>
      <c r="S18" s="35">
        <v>3553.0559999999996</v>
      </c>
      <c r="T18" s="75">
        <v>336610</v>
      </c>
      <c r="U18" s="31">
        <v>0</v>
      </c>
      <c r="V18" s="31">
        <v>0</v>
      </c>
      <c r="W18" s="71" t="s">
        <v>11</v>
      </c>
      <c r="X18" s="71" t="s">
        <v>11</v>
      </c>
      <c r="Y18" s="64" t="s">
        <v>10</v>
      </c>
      <c r="Z18" s="64" t="s">
        <v>10</v>
      </c>
      <c r="AA18" s="71" t="s">
        <v>11</v>
      </c>
      <c r="AB18" s="71" t="s">
        <v>10</v>
      </c>
      <c r="AC18" s="43" t="s">
        <v>10</v>
      </c>
      <c r="AD18" s="80">
        <v>95.075000000000003</v>
      </c>
      <c r="AE18" s="43">
        <v>152.325175846045</v>
      </c>
      <c r="AF18" s="43">
        <v>247.40017584604499</v>
      </c>
      <c r="AG18" s="71" t="s">
        <v>10</v>
      </c>
      <c r="AH18" s="65">
        <v>43951.333959542259</v>
      </c>
      <c r="AI18" s="66">
        <v>879026.67919084523</v>
      </c>
      <c r="AJ18" s="28">
        <v>44926</v>
      </c>
      <c r="AK18" s="39">
        <v>0.84500000000000008</v>
      </c>
      <c r="AL18" s="39">
        <v>0</v>
      </c>
      <c r="AM18" s="28">
        <v>45204</v>
      </c>
      <c r="AN18" s="31">
        <v>0.12</v>
      </c>
    </row>
    <row r="19" spans="1:40" x14ac:dyDescent="0.25">
      <c r="A19" s="77" t="s">
        <v>108</v>
      </c>
      <c r="B19" s="77" t="s">
        <v>14</v>
      </c>
      <c r="C19" s="77" t="s">
        <v>54</v>
      </c>
      <c r="D19" s="78" t="s">
        <v>490</v>
      </c>
      <c r="E19" s="83" t="s">
        <v>504</v>
      </c>
      <c r="F19" s="87" t="s">
        <v>504</v>
      </c>
      <c r="G19" s="77" t="s">
        <v>165</v>
      </c>
      <c r="H19" s="83" t="s">
        <v>530</v>
      </c>
      <c r="I19" s="77" t="s">
        <v>202</v>
      </c>
      <c r="J19" s="77" t="s">
        <v>45</v>
      </c>
      <c r="K19" s="77" t="s">
        <v>46</v>
      </c>
      <c r="L19" s="71" t="s">
        <v>28</v>
      </c>
      <c r="M19" s="71" t="s">
        <v>11</v>
      </c>
      <c r="N19" s="71" t="s">
        <v>10</v>
      </c>
      <c r="O19" s="31">
        <v>100</v>
      </c>
      <c r="P19" s="40">
        <v>0.1</v>
      </c>
      <c r="Q19" s="33">
        <v>148044</v>
      </c>
      <c r="R19" s="41">
        <v>148.04400000000001</v>
      </c>
      <c r="S19" s="35">
        <v>2960.88</v>
      </c>
      <c r="T19" s="75">
        <v>237248</v>
      </c>
      <c r="U19" s="31">
        <v>0</v>
      </c>
      <c r="V19" s="31">
        <v>0</v>
      </c>
      <c r="W19" s="71" t="s">
        <v>11</v>
      </c>
      <c r="X19" s="71" t="s">
        <v>11</v>
      </c>
      <c r="Y19" s="64" t="s">
        <v>10</v>
      </c>
      <c r="Z19" s="64" t="s">
        <v>10</v>
      </c>
      <c r="AA19" s="71" t="s">
        <v>11</v>
      </c>
      <c r="AB19" s="71" t="s">
        <v>10</v>
      </c>
      <c r="AC19" s="43" t="s">
        <v>10</v>
      </c>
      <c r="AD19" s="80">
        <v>95.075000000000003</v>
      </c>
      <c r="AE19" s="43">
        <v>152.32517584604489</v>
      </c>
      <c r="AF19" s="43">
        <v>247.40017584604487</v>
      </c>
      <c r="AG19" s="71" t="s">
        <v>10</v>
      </c>
      <c r="AH19" s="65">
        <v>0</v>
      </c>
      <c r="AI19" s="66">
        <v>0</v>
      </c>
      <c r="AJ19" s="28" t="s">
        <v>10</v>
      </c>
      <c r="AK19" s="39">
        <v>0.84500000000000008</v>
      </c>
      <c r="AL19" s="39" t="s">
        <v>10</v>
      </c>
      <c r="AM19" s="71" t="s">
        <v>10</v>
      </c>
    </row>
    <row r="20" spans="1:40" x14ac:dyDescent="0.25">
      <c r="A20" s="77" t="s">
        <v>107</v>
      </c>
      <c r="B20" s="77" t="s">
        <v>24</v>
      </c>
      <c r="C20" s="77" t="s">
        <v>55</v>
      </c>
      <c r="D20" s="78" t="s">
        <v>490</v>
      </c>
      <c r="E20" s="83" t="s">
        <v>505</v>
      </c>
      <c r="F20" s="87" t="s">
        <v>10</v>
      </c>
      <c r="G20" s="77" t="s">
        <v>166</v>
      </c>
      <c r="H20" s="83" t="s">
        <v>155</v>
      </c>
      <c r="I20" s="77" t="s">
        <v>203</v>
      </c>
      <c r="J20" s="77" t="s">
        <v>8</v>
      </c>
      <c r="K20" s="77" t="s">
        <v>46</v>
      </c>
      <c r="L20" s="62" t="s">
        <v>28</v>
      </c>
      <c r="M20" s="62" t="s">
        <v>11</v>
      </c>
      <c r="N20" s="62" t="s">
        <v>10</v>
      </c>
      <c r="O20" s="31">
        <v>200</v>
      </c>
      <c r="P20" s="40">
        <v>0.2</v>
      </c>
      <c r="Q20" s="33">
        <v>160885</v>
      </c>
      <c r="R20" s="41">
        <v>160.88499999999999</v>
      </c>
      <c r="S20" s="35">
        <v>3217.7</v>
      </c>
      <c r="T20" s="75">
        <v>582370</v>
      </c>
      <c r="U20" s="31">
        <v>0</v>
      </c>
      <c r="V20" s="31">
        <v>0</v>
      </c>
      <c r="W20" s="62" t="s">
        <v>11</v>
      </c>
      <c r="X20" s="62" t="s">
        <v>11</v>
      </c>
      <c r="Y20" s="64">
        <v>1</v>
      </c>
      <c r="Z20" s="64">
        <v>0</v>
      </c>
      <c r="AA20" s="62" t="s">
        <v>11</v>
      </c>
      <c r="AB20" s="62" t="s">
        <v>10</v>
      </c>
      <c r="AC20" s="43">
        <v>200.97</v>
      </c>
      <c r="AD20" s="62" t="s">
        <v>10</v>
      </c>
      <c r="AE20" s="43" t="s">
        <v>10</v>
      </c>
      <c r="AF20" s="43">
        <v>200.97</v>
      </c>
      <c r="AG20" s="62" t="s">
        <v>10</v>
      </c>
      <c r="AH20" s="65">
        <v>32333.05845</v>
      </c>
      <c r="AI20" s="66">
        <v>646661.16899999999</v>
      </c>
      <c r="AJ20" s="28">
        <v>45092</v>
      </c>
      <c r="AK20" s="39">
        <v>1.0450000000000002</v>
      </c>
      <c r="AL20" s="39"/>
      <c r="AM20" s="62"/>
    </row>
    <row r="21" spans="1:40" x14ac:dyDescent="0.25">
      <c r="A21" s="77" t="s">
        <v>109</v>
      </c>
      <c r="B21" s="77" t="s">
        <v>14</v>
      </c>
      <c r="C21" s="77" t="s">
        <v>56</v>
      </c>
      <c r="D21" s="78" t="s">
        <v>490</v>
      </c>
      <c r="E21" s="83" t="s">
        <v>506</v>
      </c>
      <c r="F21" s="87" t="s">
        <v>506</v>
      </c>
      <c r="G21" s="77" t="s">
        <v>167</v>
      </c>
      <c r="H21" s="83" t="s">
        <v>509</v>
      </c>
      <c r="I21" s="77" t="s">
        <v>204</v>
      </c>
      <c r="J21" s="77" t="s">
        <v>2</v>
      </c>
      <c r="K21" s="77" t="s">
        <v>27</v>
      </c>
      <c r="L21" s="62" t="s">
        <v>28</v>
      </c>
      <c r="M21" s="62" t="s">
        <v>11</v>
      </c>
      <c r="N21" s="62" t="s">
        <v>10</v>
      </c>
      <c r="O21" s="31">
        <v>200</v>
      </c>
      <c r="P21" s="40">
        <v>0.2</v>
      </c>
      <c r="Q21" s="33">
        <v>278621</v>
      </c>
      <c r="R21" s="41">
        <v>278.62099999999998</v>
      </c>
      <c r="S21" s="35">
        <v>5572.42</v>
      </c>
      <c r="T21" s="75">
        <v>732000</v>
      </c>
      <c r="U21" s="31">
        <v>0</v>
      </c>
      <c r="V21" s="31">
        <v>0</v>
      </c>
      <c r="W21" s="62" t="s">
        <v>11</v>
      </c>
      <c r="X21" s="62" t="s">
        <v>23</v>
      </c>
      <c r="Y21" s="62" t="s">
        <v>10</v>
      </c>
      <c r="Z21" s="62" t="s">
        <v>10</v>
      </c>
      <c r="AA21" s="62" t="s">
        <v>23</v>
      </c>
      <c r="AB21" s="62" t="s">
        <v>149</v>
      </c>
      <c r="AC21" s="62" t="s">
        <v>10</v>
      </c>
      <c r="AD21" s="80">
        <v>95.075000000000003</v>
      </c>
      <c r="AE21" s="43">
        <v>152.32517584604489</v>
      </c>
      <c r="AF21" s="67">
        <v>247.40017584604487</v>
      </c>
      <c r="AG21" s="62" t="s">
        <v>10</v>
      </c>
      <c r="AH21" s="65">
        <v>0</v>
      </c>
      <c r="AI21" s="66">
        <v>0</v>
      </c>
      <c r="AJ21" s="62" t="s">
        <v>10</v>
      </c>
      <c r="AK21" s="39">
        <v>1.0450000000000002</v>
      </c>
      <c r="AL21" s="33" t="s">
        <v>10</v>
      </c>
      <c r="AM21" s="33" t="s">
        <v>10</v>
      </c>
    </row>
    <row r="22" spans="1:40" x14ac:dyDescent="0.25">
      <c r="A22" s="77" t="s">
        <v>109</v>
      </c>
      <c r="B22" s="77" t="s">
        <v>14</v>
      </c>
      <c r="C22" s="77" t="s">
        <v>57</v>
      </c>
      <c r="D22" s="78" t="s">
        <v>490</v>
      </c>
      <c r="E22" s="83" t="s">
        <v>507</v>
      </c>
      <c r="F22" s="87" t="s">
        <v>507</v>
      </c>
      <c r="G22" s="77" t="s">
        <v>167</v>
      </c>
      <c r="H22" s="83" t="s">
        <v>531</v>
      </c>
      <c r="I22" s="77" t="s">
        <v>205</v>
      </c>
      <c r="J22" s="77" t="s">
        <v>2</v>
      </c>
      <c r="K22" s="77" t="s">
        <v>27</v>
      </c>
      <c r="L22" s="62" t="s">
        <v>28</v>
      </c>
      <c r="M22" s="62" t="s">
        <v>11</v>
      </c>
      <c r="N22" s="62" t="s">
        <v>10</v>
      </c>
      <c r="O22" s="31">
        <v>133.19999999999999</v>
      </c>
      <c r="P22" s="40">
        <v>0.13319999999999999</v>
      </c>
      <c r="Q22" s="33">
        <v>182275</v>
      </c>
      <c r="R22" s="41">
        <v>182.27500000000001</v>
      </c>
      <c r="S22" s="35">
        <v>3645.5</v>
      </c>
      <c r="T22" s="75">
        <v>487512</v>
      </c>
      <c r="U22" s="31">
        <v>0</v>
      </c>
      <c r="V22" s="31">
        <v>0</v>
      </c>
      <c r="W22" s="62" t="s">
        <v>11</v>
      </c>
      <c r="X22" s="62" t="s">
        <v>23</v>
      </c>
      <c r="Y22" s="62" t="s">
        <v>10</v>
      </c>
      <c r="Z22" s="62" t="s">
        <v>10</v>
      </c>
      <c r="AA22" s="62" t="s">
        <v>23</v>
      </c>
      <c r="AB22" s="62" t="s">
        <v>149</v>
      </c>
      <c r="AC22" s="62" t="s">
        <v>10</v>
      </c>
      <c r="AD22" s="80">
        <v>95.075000000000003</v>
      </c>
      <c r="AE22" s="43">
        <v>152.32517584604489</v>
      </c>
      <c r="AF22" s="67">
        <v>247.40017584604487</v>
      </c>
      <c r="AG22" s="62" t="s">
        <v>10</v>
      </c>
      <c r="AH22" s="65">
        <v>0</v>
      </c>
      <c r="AI22" s="66">
        <v>0</v>
      </c>
      <c r="AJ22" s="62" t="s">
        <v>10</v>
      </c>
      <c r="AK22" s="39">
        <v>1.0450000000000002</v>
      </c>
      <c r="AL22" s="33" t="s">
        <v>10</v>
      </c>
      <c r="AM22" s="33" t="s">
        <v>10</v>
      </c>
    </row>
    <row r="23" spans="1:40" x14ac:dyDescent="0.25">
      <c r="A23" s="77" t="s">
        <v>108</v>
      </c>
      <c r="B23" s="77" t="s">
        <v>24</v>
      </c>
      <c r="C23" s="77" t="s">
        <v>58</v>
      </c>
      <c r="D23" s="78" t="s">
        <v>490</v>
      </c>
      <c r="E23" s="83" t="s">
        <v>150</v>
      </c>
      <c r="F23" s="87" t="s">
        <v>521</v>
      </c>
      <c r="G23" s="77" t="s">
        <v>168</v>
      </c>
      <c r="H23" s="83" t="s">
        <v>532</v>
      </c>
      <c r="I23" s="77" t="s">
        <v>206</v>
      </c>
      <c r="J23" s="77" t="s">
        <v>99</v>
      </c>
      <c r="K23" s="77" t="s">
        <v>47</v>
      </c>
      <c r="L23" s="62" t="s">
        <v>28</v>
      </c>
      <c r="M23" s="62" t="s">
        <v>11</v>
      </c>
      <c r="N23" s="62" t="s">
        <v>10</v>
      </c>
      <c r="O23" s="31">
        <v>50</v>
      </c>
      <c r="P23" s="40">
        <v>0.05</v>
      </c>
      <c r="Q23" s="33">
        <v>116507</v>
      </c>
      <c r="R23" s="41">
        <v>116.50700000000001</v>
      </c>
      <c r="S23" s="35">
        <v>2330.1400000000003</v>
      </c>
      <c r="T23" s="75">
        <v>334200</v>
      </c>
      <c r="U23" s="31">
        <v>80000</v>
      </c>
      <c r="V23" s="33">
        <v>81000</v>
      </c>
      <c r="W23" s="62" t="s">
        <v>11</v>
      </c>
      <c r="X23" s="62" t="s">
        <v>11</v>
      </c>
      <c r="Y23" s="64">
        <v>0</v>
      </c>
      <c r="Z23" s="64">
        <v>1</v>
      </c>
      <c r="AA23" s="62" t="s">
        <v>23</v>
      </c>
      <c r="AB23" s="62" t="s">
        <v>150</v>
      </c>
      <c r="AC23" s="43">
        <v>200.97</v>
      </c>
      <c r="AD23" s="62" t="s">
        <v>10</v>
      </c>
      <c r="AE23" s="43" t="s">
        <v>10</v>
      </c>
      <c r="AF23" s="43">
        <v>200.97</v>
      </c>
      <c r="AG23" s="62" t="s">
        <v>10</v>
      </c>
      <c r="AH23" s="65">
        <v>0</v>
      </c>
      <c r="AI23" s="66">
        <v>0</v>
      </c>
      <c r="AJ23" s="62" t="s">
        <v>10</v>
      </c>
      <c r="AK23" s="39">
        <v>1.0450000000000002</v>
      </c>
      <c r="AL23" s="33" t="s">
        <v>10</v>
      </c>
      <c r="AM23" s="33" t="s">
        <v>10</v>
      </c>
    </row>
    <row r="24" spans="1:40" x14ac:dyDescent="0.25">
      <c r="A24" s="77" t="s">
        <v>108</v>
      </c>
      <c r="B24" s="77" t="s">
        <v>14</v>
      </c>
      <c r="C24" s="77" t="s">
        <v>59</v>
      </c>
      <c r="D24" s="78" t="s">
        <v>490</v>
      </c>
      <c r="E24" s="83" t="s">
        <v>508</v>
      </c>
      <c r="F24" s="87" t="s">
        <v>10</v>
      </c>
      <c r="G24" s="77" t="s">
        <v>163</v>
      </c>
      <c r="H24" s="83" t="s">
        <v>528</v>
      </c>
      <c r="I24" s="77" t="s">
        <v>200</v>
      </c>
      <c r="J24" s="77" t="s">
        <v>1</v>
      </c>
      <c r="K24" s="77" t="s">
        <v>27</v>
      </c>
      <c r="L24" s="62" t="s">
        <v>28</v>
      </c>
      <c r="M24" s="62" t="s">
        <v>11</v>
      </c>
      <c r="N24" s="62" t="s">
        <v>10</v>
      </c>
      <c r="O24" s="31">
        <v>125</v>
      </c>
      <c r="P24" s="40">
        <v>0.125</v>
      </c>
      <c r="Q24" s="33">
        <v>185000</v>
      </c>
      <c r="R24" s="41">
        <v>185</v>
      </c>
      <c r="S24" s="35">
        <v>3700</v>
      </c>
      <c r="T24" s="75">
        <v>320000</v>
      </c>
      <c r="U24" s="31">
        <v>0</v>
      </c>
      <c r="V24" s="31">
        <v>0</v>
      </c>
      <c r="W24" s="62" t="s">
        <v>11</v>
      </c>
      <c r="X24" s="62" t="s">
        <v>11</v>
      </c>
      <c r="Y24" s="62" t="s">
        <v>10</v>
      </c>
      <c r="Z24" s="62" t="s">
        <v>10</v>
      </c>
      <c r="AA24" s="62" t="s">
        <v>11</v>
      </c>
      <c r="AB24" s="62" t="s">
        <v>10</v>
      </c>
      <c r="AC24" s="62" t="s">
        <v>10</v>
      </c>
      <c r="AD24" s="80">
        <v>95.075000000000003</v>
      </c>
      <c r="AE24" s="43">
        <v>152.32517584604489</v>
      </c>
      <c r="AF24" s="67">
        <v>247.40017584604487</v>
      </c>
      <c r="AG24" s="62" t="s">
        <v>10</v>
      </c>
      <c r="AH24" s="65">
        <v>0</v>
      </c>
      <c r="AI24" s="66">
        <v>0</v>
      </c>
      <c r="AJ24" s="62" t="s">
        <v>10</v>
      </c>
      <c r="AK24" s="39">
        <v>1.0450000000000002</v>
      </c>
      <c r="AL24" s="33" t="s">
        <v>10</v>
      </c>
      <c r="AM24" s="33" t="s">
        <v>10</v>
      </c>
    </row>
    <row r="25" spans="1:40" x14ac:dyDescent="0.25">
      <c r="A25" s="77" t="s">
        <v>108</v>
      </c>
      <c r="B25" s="77" t="s">
        <v>24</v>
      </c>
      <c r="C25" s="77" t="s">
        <v>60</v>
      </c>
      <c r="D25" s="78" t="s">
        <v>490</v>
      </c>
      <c r="E25" s="83" t="s">
        <v>150</v>
      </c>
      <c r="F25" s="87" t="s">
        <v>521</v>
      </c>
      <c r="G25" s="77" t="s">
        <v>168</v>
      </c>
      <c r="H25" s="83" t="s">
        <v>532</v>
      </c>
      <c r="I25" s="77" t="s">
        <v>206</v>
      </c>
      <c r="J25" s="77" t="s">
        <v>99</v>
      </c>
      <c r="K25" s="77" t="s">
        <v>47</v>
      </c>
      <c r="L25" s="62" t="s">
        <v>28</v>
      </c>
      <c r="M25" s="62" t="s">
        <v>11</v>
      </c>
      <c r="N25" s="62" t="s">
        <v>10</v>
      </c>
      <c r="O25" s="31">
        <v>50</v>
      </c>
      <c r="P25" s="40">
        <v>0.05</v>
      </c>
      <c r="Q25" s="33">
        <v>116507</v>
      </c>
      <c r="R25" s="41">
        <v>116.50700000000001</v>
      </c>
      <c r="S25" s="35">
        <v>2330.1400000000003</v>
      </c>
      <c r="T25" s="75">
        <v>334200</v>
      </c>
      <c r="U25" s="31">
        <v>80000</v>
      </c>
      <c r="V25" s="33">
        <v>81000</v>
      </c>
      <c r="W25" s="62" t="s">
        <v>11</v>
      </c>
      <c r="X25" s="62" t="s">
        <v>11</v>
      </c>
      <c r="Y25" s="64">
        <v>0</v>
      </c>
      <c r="Z25" s="64">
        <v>1</v>
      </c>
      <c r="AA25" s="62" t="s">
        <v>23</v>
      </c>
      <c r="AB25" s="62" t="s">
        <v>150</v>
      </c>
      <c r="AC25" s="43">
        <v>200.97</v>
      </c>
      <c r="AD25" s="62" t="s">
        <v>10</v>
      </c>
      <c r="AE25" s="43" t="s">
        <v>10</v>
      </c>
      <c r="AF25" s="43">
        <v>200.97</v>
      </c>
      <c r="AG25" s="62" t="s">
        <v>10</v>
      </c>
      <c r="AH25" s="65">
        <v>0</v>
      </c>
      <c r="AI25" s="66">
        <v>0</v>
      </c>
      <c r="AJ25" s="62" t="s">
        <v>10</v>
      </c>
      <c r="AK25" s="39">
        <v>1.0450000000000002</v>
      </c>
      <c r="AL25" s="33" t="s">
        <v>10</v>
      </c>
      <c r="AM25" s="33" t="s">
        <v>10</v>
      </c>
    </row>
    <row r="26" spans="1:40" x14ac:dyDescent="0.25">
      <c r="A26" s="77" t="s">
        <v>110</v>
      </c>
      <c r="B26" s="77" t="s">
        <v>24</v>
      </c>
      <c r="C26" s="77" t="s">
        <v>61</v>
      </c>
      <c r="D26" s="78" t="s">
        <v>490</v>
      </c>
      <c r="E26" s="83" t="s">
        <v>505</v>
      </c>
      <c r="F26" s="87" t="s">
        <v>10</v>
      </c>
      <c r="G26" s="77" t="s">
        <v>166</v>
      </c>
      <c r="H26" s="83" t="s">
        <v>155</v>
      </c>
      <c r="I26" s="77" t="s">
        <v>207</v>
      </c>
      <c r="J26" s="77" t="s">
        <v>8</v>
      </c>
      <c r="K26" s="77" t="s">
        <v>47</v>
      </c>
      <c r="L26" s="62" t="s">
        <v>28</v>
      </c>
      <c r="M26" s="62" t="s">
        <v>11</v>
      </c>
      <c r="N26" s="62" t="s">
        <v>10</v>
      </c>
      <c r="O26" s="31">
        <v>100</v>
      </c>
      <c r="P26" s="40">
        <v>0.1</v>
      </c>
      <c r="Q26" s="33">
        <v>148044</v>
      </c>
      <c r="R26" s="41">
        <v>148.04400000000001</v>
      </c>
      <c r="S26" s="35">
        <v>2960.88</v>
      </c>
      <c r="T26" s="75">
        <v>305000</v>
      </c>
      <c r="U26" s="31">
        <v>0</v>
      </c>
      <c r="V26" s="31">
        <v>0</v>
      </c>
      <c r="W26" s="62" t="s">
        <v>11</v>
      </c>
      <c r="X26" s="62" t="s">
        <v>11</v>
      </c>
      <c r="Y26" s="64">
        <v>1</v>
      </c>
      <c r="Z26" s="64">
        <v>0</v>
      </c>
      <c r="AA26" s="62" t="s">
        <v>11</v>
      </c>
      <c r="AB26" s="62" t="s">
        <v>10</v>
      </c>
      <c r="AC26" s="43">
        <v>200.97</v>
      </c>
      <c r="AD26" s="62" t="s">
        <v>10</v>
      </c>
      <c r="AE26" s="43" t="s">
        <v>10</v>
      </c>
      <c r="AF26" s="43">
        <v>200.97</v>
      </c>
      <c r="AG26" s="62" t="s">
        <v>10</v>
      </c>
      <c r="AH26" s="65">
        <v>0</v>
      </c>
      <c r="AI26" s="66">
        <v>0</v>
      </c>
      <c r="AJ26" s="62" t="s">
        <v>10</v>
      </c>
      <c r="AK26" s="39">
        <v>1.0450000000000002</v>
      </c>
      <c r="AL26" s="33" t="s">
        <v>10</v>
      </c>
      <c r="AM26" s="33" t="s">
        <v>10</v>
      </c>
    </row>
    <row r="27" spans="1:40" x14ac:dyDescent="0.25">
      <c r="A27" s="77" t="s">
        <v>107</v>
      </c>
      <c r="B27" s="77" t="s">
        <v>24</v>
      </c>
      <c r="C27" s="77" t="s">
        <v>62</v>
      </c>
      <c r="D27" s="78" t="s">
        <v>490</v>
      </c>
      <c r="E27" s="83" t="s">
        <v>502</v>
      </c>
      <c r="F27" s="87" t="s">
        <v>10</v>
      </c>
      <c r="G27" s="77" t="s">
        <v>169</v>
      </c>
      <c r="H27" s="83" t="s">
        <v>162</v>
      </c>
      <c r="I27" s="77" t="s">
        <v>208</v>
      </c>
      <c r="J27" s="77" t="s">
        <v>2</v>
      </c>
      <c r="K27" s="77" t="s">
        <v>46</v>
      </c>
      <c r="L27" s="62" t="s">
        <v>28</v>
      </c>
      <c r="M27" s="62" t="s">
        <v>11</v>
      </c>
      <c r="N27" s="62" t="s">
        <v>10</v>
      </c>
      <c r="O27" s="31">
        <v>200</v>
      </c>
      <c r="P27" s="40">
        <v>0.2</v>
      </c>
      <c r="Q27" s="33">
        <v>296088</v>
      </c>
      <c r="R27" s="41">
        <v>296.08800000000002</v>
      </c>
      <c r="S27" s="35">
        <v>5921.76</v>
      </c>
      <c r="T27" s="75">
        <v>560515.6</v>
      </c>
      <c r="U27" s="31">
        <v>0</v>
      </c>
      <c r="V27" s="31">
        <v>0</v>
      </c>
      <c r="W27" s="62" t="s">
        <v>11</v>
      </c>
      <c r="X27" s="62" t="s">
        <v>11</v>
      </c>
      <c r="Y27" s="64">
        <v>0</v>
      </c>
      <c r="Z27" s="64">
        <v>1</v>
      </c>
      <c r="AA27" s="62" t="s">
        <v>23</v>
      </c>
      <c r="AB27" s="62" t="s">
        <v>148</v>
      </c>
      <c r="AC27" s="43">
        <v>200.97</v>
      </c>
      <c r="AD27" s="62" t="s">
        <v>10</v>
      </c>
      <c r="AE27" s="43" t="s">
        <v>10</v>
      </c>
      <c r="AF27" s="43">
        <v>200.97</v>
      </c>
      <c r="AG27" s="62" t="s">
        <v>10</v>
      </c>
      <c r="AH27" s="65">
        <v>59504.805359999998</v>
      </c>
      <c r="AI27" s="66">
        <v>1190096.1072</v>
      </c>
      <c r="AJ27" s="28">
        <v>45107</v>
      </c>
      <c r="AK27" s="39">
        <v>1.2450000000000001</v>
      </c>
      <c r="AL27" s="39"/>
      <c r="AM27" s="62"/>
    </row>
    <row r="28" spans="1:40" x14ac:dyDescent="0.25">
      <c r="A28" s="77" t="s">
        <v>107</v>
      </c>
      <c r="B28" s="77" t="s">
        <v>14</v>
      </c>
      <c r="C28" s="77" t="s">
        <v>63</v>
      </c>
      <c r="D28" s="78" t="s">
        <v>490</v>
      </c>
      <c r="E28" s="83" t="s">
        <v>505</v>
      </c>
      <c r="F28" s="87" t="s">
        <v>10</v>
      </c>
      <c r="G28" s="77" t="s">
        <v>170</v>
      </c>
      <c r="H28" s="83" t="s">
        <v>533</v>
      </c>
      <c r="I28" s="77" t="s">
        <v>209</v>
      </c>
      <c r="J28" s="77" t="s">
        <v>4</v>
      </c>
      <c r="K28" s="77" t="s">
        <v>101</v>
      </c>
      <c r="L28" s="62" t="s">
        <v>28</v>
      </c>
      <c r="M28" s="62" t="s">
        <v>11</v>
      </c>
      <c r="N28" s="62" t="s">
        <v>10</v>
      </c>
      <c r="O28" s="31">
        <v>200</v>
      </c>
      <c r="P28" s="40">
        <v>0.2</v>
      </c>
      <c r="Q28" s="33">
        <v>296088</v>
      </c>
      <c r="R28" s="41">
        <v>296.08800000000002</v>
      </c>
      <c r="S28" s="35">
        <v>5921.76</v>
      </c>
      <c r="T28" s="75">
        <v>648600</v>
      </c>
      <c r="U28" s="31">
        <v>0</v>
      </c>
      <c r="V28" s="31">
        <v>0</v>
      </c>
      <c r="W28" s="62" t="s">
        <v>11</v>
      </c>
      <c r="X28" s="62" t="s">
        <v>11</v>
      </c>
      <c r="Y28" s="62" t="s">
        <v>10</v>
      </c>
      <c r="Z28" s="62" t="s">
        <v>10</v>
      </c>
      <c r="AA28" s="62" t="s">
        <v>11</v>
      </c>
      <c r="AB28" s="62" t="s">
        <v>10</v>
      </c>
      <c r="AC28" s="62" t="s">
        <v>10</v>
      </c>
      <c r="AD28" s="80">
        <v>95.075000000000003</v>
      </c>
      <c r="AE28" s="43">
        <v>123.45839095688891</v>
      </c>
      <c r="AF28" s="68">
        <v>218.53339095688892</v>
      </c>
      <c r="AG28" s="62" t="s">
        <v>10</v>
      </c>
      <c r="AH28" s="65">
        <v>64705.114661643325</v>
      </c>
      <c r="AI28" s="66">
        <v>1294102.2932328666</v>
      </c>
      <c r="AJ28" s="28">
        <v>45093</v>
      </c>
      <c r="AK28" s="39">
        <v>1.4450000000000001</v>
      </c>
      <c r="AL28" s="39">
        <v>0.05</v>
      </c>
      <c r="AM28" s="28">
        <v>45176</v>
      </c>
      <c r="AN28" s="31">
        <v>0.15</v>
      </c>
    </row>
    <row r="29" spans="1:40" x14ac:dyDescent="0.25">
      <c r="A29" s="77" t="s">
        <v>109</v>
      </c>
      <c r="B29" s="77" t="s">
        <v>14</v>
      </c>
      <c r="C29" s="77" t="s">
        <v>64</v>
      </c>
      <c r="D29" s="78" t="s">
        <v>490</v>
      </c>
      <c r="E29" s="83" t="s">
        <v>507</v>
      </c>
      <c r="F29" s="87" t="s">
        <v>507</v>
      </c>
      <c r="G29" s="77" t="s">
        <v>167</v>
      </c>
      <c r="H29" s="83" t="s">
        <v>531</v>
      </c>
      <c r="I29" s="77" t="s">
        <v>210</v>
      </c>
      <c r="J29" s="77" t="s">
        <v>2</v>
      </c>
      <c r="K29" s="77" t="s">
        <v>27</v>
      </c>
      <c r="L29" s="62" t="s">
        <v>28</v>
      </c>
      <c r="M29" s="62" t="s">
        <v>11</v>
      </c>
      <c r="N29" s="62" t="s">
        <v>10</v>
      </c>
      <c r="O29" s="31">
        <v>166.6</v>
      </c>
      <c r="P29" s="40">
        <v>0.1666</v>
      </c>
      <c r="Q29" s="33">
        <v>234804</v>
      </c>
      <c r="R29" s="41">
        <v>234.804</v>
      </c>
      <c r="S29" s="35">
        <v>4696.08</v>
      </c>
      <c r="T29" s="75">
        <v>765855</v>
      </c>
      <c r="U29" s="31">
        <v>0</v>
      </c>
      <c r="V29" s="31">
        <v>0</v>
      </c>
      <c r="W29" s="62" t="s">
        <v>11</v>
      </c>
      <c r="X29" s="62" t="s">
        <v>23</v>
      </c>
      <c r="Y29" s="62" t="s">
        <v>10</v>
      </c>
      <c r="Z29" s="62" t="s">
        <v>10</v>
      </c>
      <c r="AA29" s="62" t="s">
        <v>23</v>
      </c>
      <c r="AB29" s="62" t="s">
        <v>149</v>
      </c>
      <c r="AC29" s="62" t="s">
        <v>10</v>
      </c>
      <c r="AD29" s="80">
        <v>95.075000000000003</v>
      </c>
      <c r="AE29" s="43">
        <v>152.32517584604489</v>
      </c>
      <c r="AF29" s="67">
        <v>247.40017584604487</v>
      </c>
      <c r="AG29" s="62" t="s">
        <v>10</v>
      </c>
      <c r="AH29" s="65">
        <v>0</v>
      </c>
      <c r="AI29" s="66">
        <v>0</v>
      </c>
      <c r="AJ29" s="62" t="s">
        <v>10</v>
      </c>
      <c r="AK29" s="39">
        <v>1.4450000000000001</v>
      </c>
      <c r="AL29" s="33" t="s">
        <v>10</v>
      </c>
      <c r="AM29" s="33" t="s">
        <v>10</v>
      </c>
    </row>
    <row r="30" spans="1:40" x14ac:dyDescent="0.25">
      <c r="A30" s="77" t="s">
        <v>109</v>
      </c>
      <c r="B30" s="77" t="s">
        <v>14</v>
      </c>
      <c r="C30" s="77" t="s">
        <v>65</v>
      </c>
      <c r="D30" s="78" t="s">
        <v>490</v>
      </c>
      <c r="E30" s="83" t="s">
        <v>507</v>
      </c>
      <c r="F30" s="87" t="s">
        <v>507</v>
      </c>
      <c r="G30" s="77" t="s">
        <v>167</v>
      </c>
      <c r="H30" s="83" t="s">
        <v>531</v>
      </c>
      <c r="I30" s="77" t="s">
        <v>211</v>
      </c>
      <c r="J30" s="77" t="s">
        <v>2</v>
      </c>
      <c r="K30" s="77" t="s">
        <v>27</v>
      </c>
      <c r="L30" s="62" t="s">
        <v>28</v>
      </c>
      <c r="M30" s="62" t="s">
        <v>11</v>
      </c>
      <c r="N30" s="62" t="s">
        <v>10</v>
      </c>
      <c r="O30" s="31">
        <v>133.19999999999999</v>
      </c>
      <c r="P30" s="40">
        <v>0.13319999999999999</v>
      </c>
      <c r="Q30" s="33">
        <v>153923</v>
      </c>
      <c r="R30" s="41">
        <v>153.923</v>
      </c>
      <c r="S30" s="35">
        <v>3078.46</v>
      </c>
      <c r="T30" s="75">
        <v>578389</v>
      </c>
      <c r="U30" s="31">
        <v>0</v>
      </c>
      <c r="V30" s="31">
        <v>0</v>
      </c>
      <c r="W30" s="62" t="s">
        <v>11</v>
      </c>
      <c r="X30" s="62" t="s">
        <v>23</v>
      </c>
      <c r="Y30" s="62" t="s">
        <v>10</v>
      </c>
      <c r="Z30" s="62" t="s">
        <v>10</v>
      </c>
      <c r="AA30" s="62" t="s">
        <v>23</v>
      </c>
      <c r="AB30" s="62" t="s">
        <v>149</v>
      </c>
      <c r="AC30" s="62" t="s">
        <v>10</v>
      </c>
      <c r="AD30" s="80">
        <v>95.075000000000003</v>
      </c>
      <c r="AE30" s="43">
        <v>152.32517584604489</v>
      </c>
      <c r="AF30" s="67">
        <v>247.40017584604487</v>
      </c>
      <c r="AG30" s="62" t="s">
        <v>10</v>
      </c>
      <c r="AH30" s="65">
        <v>0</v>
      </c>
      <c r="AI30" s="66">
        <v>0</v>
      </c>
      <c r="AJ30" s="62" t="s">
        <v>10</v>
      </c>
      <c r="AK30" s="39">
        <v>1.4450000000000001</v>
      </c>
      <c r="AL30" s="33" t="s">
        <v>10</v>
      </c>
      <c r="AM30" s="33" t="s">
        <v>10</v>
      </c>
    </row>
    <row r="31" spans="1:40" x14ac:dyDescent="0.25">
      <c r="A31" s="77" t="s">
        <v>109</v>
      </c>
      <c r="B31" s="77" t="s">
        <v>14</v>
      </c>
      <c r="C31" s="77" t="s">
        <v>66</v>
      </c>
      <c r="D31" s="78" t="s">
        <v>490</v>
      </c>
      <c r="E31" s="83" t="s">
        <v>509</v>
      </c>
      <c r="F31" s="87" t="s">
        <v>509</v>
      </c>
      <c r="G31" s="77" t="s">
        <v>167</v>
      </c>
      <c r="H31" s="83" t="s">
        <v>509</v>
      </c>
      <c r="I31" s="77" t="s">
        <v>212</v>
      </c>
      <c r="J31" s="77" t="s">
        <v>2</v>
      </c>
      <c r="K31" s="77" t="s">
        <v>27</v>
      </c>
      <c r="L31" s="62" t="s">
        <v>28</v>
      </c>
      <c r="M31" s="62" t="s">
        <v>11</v>
      </c>
      <c r="N31" s="62" t="s">
        <v>10</v>
      </c>
      <c r="O31" s="31">
        <v>200</v>
      </c>
      <c r="P31" s="40">
        <v>0.2</v>
      </c>
      <c r="Q31" s="33">
        <v>278621</v>
      </c>
      <c r="R31" s="41">
        <v>278.62099999999998</v>
      </c>
      <c r="S31" s="35">
        <v>5572.42</v>
      </c>
      <c r="T31" s="75">
        <v>732000</v>
      </c>
      <c r="U31" s="31">
        <v>0</v>
      </c>
      <c r="V31" s="31">
        <v>0</v>
      </c>
      <c r="W31" s="62" t="s">
        <v>11</v>
      </c>
      <c r="X31" s="62" t="s">
        <v>23</v>
      </c>
      <c r="Y31" s="62" t="s">
        <v>10</v>
      </c>
      <c r="Z31" s="62" t="s">
        <v>10</v>
      </c>
      <c r="AA31" s="62" t="s">
        <v>23</v>
      </c>
      <c r="AB31" s="62" t="s">
        <v>149</v>
      </c>
      <c r="AC31" s="62" t="s">
        <v>10</v>
      </c>
      <c r="AD31" s="80">
        <v>95.075000000000003</v>
      </c>
      <c r="AE31" s="43">
        <v>152.32517584604489</v>
      </c>
      <c r="AF31" s="67">
        <v>247.40017584604487</v>
      </c>
      <c r="AG31" s="62" t="s">
        <v>10</v>
      </c>
      <c r="AH31" s="65">
        <v>0</v>
      </c>
      <c r="AI31" s="66">
        <v>0</v>
      </c>
      <c r="AJ31" s="62" t="s">
        <v>10</v>
      </c>
      <c r="AK31" s="39">
        <v>1.4450000000000001</v>
      </c>
      <c r="AL31" s="33" t="s">
        <v>10</v>
      </c>
      <c r="AM31" s="33" t="s">
        <v>10</v>
      </c>
    </row>
    <row r="32" spans="1:40" x14ac:dyDescent="0.25">
      <c r="A32" s="77" t="s">
        <v>107</v>
      </c>
      <c r="B32" s="77" t="s">
        <v>24</v>
      </c>
      <c r="C32" s="77" t="s">
        <v>67</v>
      </c>
      <c r="D32" s="78" t="s">
        <v>490</v>
      </c>
      <c r="E32" s="83" t="s">
        <v>151</v>
      </c>
      <c r="F32" s="87" t="s">
        <v>151</v>
      </c>
      <c r="G32" s="77" t="s">
        <v>171</v>
      </c>
      <c r="H32" s="83" t="s">
        <v>534</v>
      </c>
      <c r="I32" s="77" t="s">
        <v>213</v>
      </c>
      <c r="J32" s="77" t="s">
        <v>3</v>
      </c>
      <c r="K32" s="77" t="s">
        <v>46</v>
      </c>
      <c r="L32" s="62" t="s">
        <v>28</v>
      </c>
      <c r="M32" s="62" t="s">
        <v>11</v>
      </c>
      <c r="N32" s="62" t="s">
        <v>10</v>
      </c>
      <c r="O32" s="31">
        <v>199.8</v>
      </c>
      <c r="P32" s="40">
        <v>0.19980000000000001</v>
      </c>
      <c r="Q32" s="33">
        <v>324890</v>
      </c>
      <c r="R32" s="41">
        <v>324.89</v>
      </c>
      <c r="S32" s="35">
        <v>6497.7999999999993</v>
      </c>
      <c r="T32" s="75">
        <v>479000</v>
      </c>
      <c r="U32" s="31">
        <v>0</v>
      </c>
      <c r="V32" s="31">
        <v>0</v>
      </c>
      <c r="W32" s="62" t="s">
        <v>11</v>
      </c>
      <c r="X32" s="62" t="s">
        <v>11</v>
      </c>
      <c r="Y32" s="64">
        <v>0</v>
      </c>
      <c r="Z32" s="64">
        <v>1</v>
      </c>
      <c r="AA32" s="62" t="s">
        <v>23</v>
      </c>
      <c r="AB32" s="62" t="s">
        <v>151</v>
      </c>
      <c r="AC32" s="43">
        <v>200.97</v>
      </c>
      <c r="AD32" s="62" t="s">
        <v>10</v>
      </c>
      <c r="AE32" s="43" t="s">
        <v>10</v>
      </c>
      <c r="AF32" s="43">
        <v>200.97</v>
      </c>
      <c r="AG32" s="62" t="s">
        <v>10</v>
      </c>
      <c r="AH32" s="65">
        <v>65293.143299999996</v>
      </c>
      <c r="AI32" s="66">
        <v>1305862.8659999999</v>
      </c>
      <c r="AJ32" s="28">
        <v>45078</v>
      </c>
      <c r="AK32" s="39">
        <v>1.6448</v>
      </c>
      <c r="AL32" s="39"/>
      <c r="AM32" s="62"/>
    </row>
    <row r="33" spans="1:39" x14ac:dyDescent="0.25">
      <c r="A33" s="77" t="s">
        <v>107</v>
      </c>
      <c r="B33" s="77" t="s">
        <v>14</v>
      </c>
      <c r="C33" s="77" t="s">
        <v>68</v>
      </c>
      <c r="D33" s="78" t="s">
        <v>490</v>
      </c>
      <c r="E33" s="83" t="s">
        <v>510</v>
      </c>
      <c r="F33" s="87" t="s">
        <v>510</v>
      </c>
      <c r="G33" s="77" t="s">
        <v>172</v>
      </c>
      <c r="H33" s="83" t="s">
        <v>535</v>
      </c>
      <c r="I33" s="77" t="s">
        <v>214</v>
      </c>
      <c r="J33" s="77" t="s">
        <v>5</v>
      </c>
      <c r="K33" s="77" t="s">
        <v>102</v>
      </c>
      <c r="L33" s="62" t="s">
        <v>28</v>
      </c>
      <c r="M33" s="62" t="s">
        <v>11</v>
      </c>
      <c r="N33" s="62" t="s">
        <v>10</v>
      </c>
      <c r="O33" s="31">
        <v>43.2</v>
      </c>
      <c r="P33" s="40">
        <v>4.3200000000000002E-2</v>
      </c>
      <c r="Q33" s="33">
        <v>47082</v>
      </c>
      <c r="R33" s="41">
        <v>47.082000000000001</v>
      </c>
      <c r="S33" s="35">
        <v>941.64</v>
      </c>
      <c r="T33" s="75">
        <v>130072.5</v>
      </c>
      <c r="U33" s="31">
        <v>0</v>
      </c>
      <c r="V33" s="31">
        <v>0</v>
      </c>
      <c r="W33" s="62" t="s">
        <v>11</v>
      </c>
      <c r="X33" s="62" t="s">
        <v>11</v>
      </c>
      <c r="Y33" s="62" t="s">
        <v>10</v>
      </c>
      <c r="Z33" s="62" t="s">
        <v>10</v>
      </c>
      <c r="AA33" s="62" t="s">
        <v>11</v>
      </c>
      <c r="AB33" s="62" t="s">
        <v>10</v>
      </c>
      <c r="AC33" s="62" t="s">
        <v>10</v>
      </c>
      <c r="AD33" s="80">
        <v>95.075000000000003</v>
      </c>
      <c r="AE33" s="43">
        <v>317.22879182055664</v>
      </c>
      <c r="AF33" s="67">
        <v>412.30379182055663</v>
      </c>
      <c r="AG33" s="62" t="s">
        <v>10</v>
      </c>
      <c r="AH33" s="65">
        <v>19412.087126495448</v>
      </c>
      <c r="AI33" s="66">
        <v>388241.74252990895</v>
      </c>
      <c r="AJ33" s="28">
        <v>44896</v>
      </c>
      <c r="AK33" s="39">
        <v>1.6879999999999999</v>
      </c>
      <c r="AL33" s="39"/>
      <c r="AM33" s="62"/>
    </row>
    <row r="34" spans="1:39" x14ac:dyDescent="0.25">
      <c r="A34" s="77" t="s">
        <v>109</v>
      </c>
      <c r="B34" s="77" t="s">
        <v>14</v>
      </c>
      <c r="C34" s="77" t="s">
        <v>69</v>
      </c>
      <c r="D34" s="78" t="s">
        <v>490</v>
      </c>
      <c r="E34" s="83" t="s">
        <v>507</v>
      </c>
      <c r="F34" s="87" t="s">
        <v>507</v>
      </c>
      <c r="G34" s="77" t="s">
        <v>167</v>
      </c>
      <c r="H34" s="83" t="s">
        <v>531</v>
      </c>
      <c r="I34" s="77" t="s">
        <v>215</v>
      </c>
      <c r="J34" s="77" t="s">
        <v>2</v>
      </c>
      <c r="K34" s="77" t="s">
        <v>27</v>
      </c>
      <c r="L34" s="62" t="s">
        <v>28</v>
      </c>
      <c r="M34" s="62" t="s">
        <v>11</v>
      </c>
      <c r="N34" s="62" t="s">
        <v>10</v>
      </c>
      <c r="O34" s="31">
        <v>133.19999999999999</v>
      </c>
      <c r="P34" s="40">
        <v>0.13319999999999999</v>
      </c>
      <c r="Q34" s="33">
        <v>225029</v>
      </c>
      <c r="R34" s="41">
        <v>225.029</v>
      </c>
      <c r="S34" s="35">
        <v>4500.58</v>
      </c>
      <c r="T34" s="75">
        <v>755973</v>
      </c>
      <c r="U34" s="31">
        <v>0</v>
      </c>
      <c r="V34" s="31">
        <v>0</v>
      </c>
      <c r="W34" s="62" t="s">
        <v>11</v>
      </c>
      <c r="X34" s="62" t="s">
        <v>23</v>
      </c>
      <c r="Y34" s="62" t="s">
        <v>10</v>
      </c>
      <c r="Z34" s="62" t="s">
        <v>10</v>
      </c>
      <c r="AA34" s="62" t="s">
        <v>23</v>
      </c>
      <c r="AB34" s="62" t="s">
        <v>149</v>
      </c>
      <c r="AC34" s="62" t="s">
        <v>10</v>
      </c>
      <c r="AD34" s="80">
        <v>95.075000000000003</v>
      </c>
      <c r="AE34" s="43">
        <v>152.32517584604489</v>
      </c>
      <c r="AF34" s="67">
        <v>247.40017584604487</v>
      </c>
      <c r="AG34" s="62" t="s">
        <v>10</v>
      </c>
      <c r="AH34" s="65">
        <v>0</v>
      </c>
      <c r="AI34" s="66">
        <v>0</v>
      </c>
      <c r="AJ34" s="62" t="s">
        <v>10</v>
      </c>
      <c r="AK34" s="39">
        <v>1.6879999999999999</v>
      </c>
      <c r="AL34" s="33" t="s">
        <v>10</v>
      </c>
      <c r="AM34" s="33" t="s">
        <v>10</v>
      </c>
    </row>
    <row r="35" spans="1:39" x14ac:dyDescent="0.25">
      <c r="A35" s="77" t="s">
        <v>109</v>
      </c>
      <c r="B35" s="77" t="s">
        <v>14</v>
      </c>
      <c r="C35" s="77" t="s">
        <v>70</v>
      </c>
      <c r="D35" s="78" t="s">
        <v>490</v>
      </c>
      <c r="E35" s="83" t="s">
        <v>511</v>
      </c>
      <c r="F35" s="87" t="s">
        <v>511</v>
      </c>
      <c r="G35" s="77" t="s">
        <v>167</v>
      </c>
      <c r="H35" s="83" t="s">
        <v>511</v>
      </c>
      <c r="I35" s="77" t="s">
        <v>216</v>
      </c>
      <c r="J35" s="77" t="s">
        <v>2</v>
      </c>
      <c r="K35" s="77" t="s">
        <v>27</v>
      </c>
      <c r="L35" s="62" t="s">
        <v>28</v>
      </c>
      <c r="M35" s="62" t="s">
        <v>11</v>
      </c>
      <c r="N35" s="62" t="s">
        <v>10</v>
      </c>
      <c r="O35" s="31">
        <v>200</v>
      </c>
      <c r="P35" s="40">
        <v>0.2</v>
      </c>
      <c r="Q35" s="33">
        <v>225750</v>
      </c>
      <c r="R35" s="41">
        <v>225.75</v>
      </c>
      <c r="S35" s="35">
        <v>4515</v>
      </c>
      <c r="T35" s="75">
        <v>907497</v>
      </c>
      <c r="U35" s="31">
        <v>0</v>
      </c>
      <c r="V35" s="31">
        <v>0</v>
      </c>
      <c r="W35" s="62" t="s">
        <v>11</v>
      </c>
      <c r="X35" s="62" t="s">
        <v>23</v>
      </c>
      <c r="Y35" s="62" t="s">
        <v>10</v>
      </c>
      <c r="Z35" s="62" t="s">
        <v>10</v>
      </c>
      <c r="AA35" s="62" t="s">
        <v>23</v>
      </c>
      <c r="AB35" s="62" t="s">
        <v>149</v>
      </c>
      <c r="AC35" s="62" t="s">
        <v>10</v>
      </c>
      <c r="AD35" s="80">
        <v>95.075000000000003</v>
      </c>
      <c r="AE35" s="43">
        <v>152.32517584604489</v>
      </c>
      <c r="AF35" s="67">
        <v>247.40017584604487</v>
      </c>
      <c r="AG35" s="62" t="s">
        <v>10</v>
      </c>
      <c r="AH35" s="65">
        <v>0</v>
      </c>
      <c r="AI35" s="66">
        <v>0</v>
      </c>
      <c r="AJ35" s="62" t="s">
        <v>10</v>
      </c>
      <c r="AK35" s="39">
        <v>1.6879999999999999</v>
      </c>
      <c r="AL35" s="33" t="s">
        <v>10</v>
      </c>
      <c r="AM35" s="33" t="s">
        <v>10</v>
      </c>
    </row>
    <row r="36" spans="1:39" x14ac:dyDescent="0.25">
      <c r="A36" s="77" t="s">
        <v>107</v>
      </c>
      <c r="B36" s="77" t="s">
        <v>14</v>
      </c>
      <c r="C36" s="77" t="s">
        <v>71</v>
      </c>
      <c r="D36" s="78" t="s">
        <v>490</v>
      </c>
      <c r="E36" s="83" t="s">
        <v>499</v>
      </c>
      <c r="F36" s="87" t="s">
        <v>10</v>
      </c>
      <c r="G36" s="77" t="s">
        <v>173</v>
      </c>
      <c r="H36" s="83" t="s">
        <v>536</v>
      </c>
      <c r="I36" s="77" t="s">
        <v>217</v>
      </c>
      <c r="J36" s="77" t="s">
        <v>99</v>
      </c>
      <c r="K36" s="77" t="s">
        <v>103</v>
      </c>
      <c r="L36" s="62" t="s">
        <v>28</v>
      </c>
      <c r="M36" s="62" t="s">
        <v>11</v>
      </c>
      <c r="N36" s="62" t="s">
        <v>10</v>
      </c>
      <c r="O36" s="31">
        <v>200</v>
      </c>
      <c r="P36" s="40">
        <v>0.2</v>
      </c>
      <c r="Q36" s="33">
        <v>296088</v>
      </c>
      <c r="R36" s="41">
        <v>296.08800000000002</v>
      </c>
      <c r="S36" s="35">
        <v>5921.76</v>
      </c>
      <c r="T36" s="75">
        <v>897654</v>
      </c>
      <c r="U36" s="31">
        <v>0</v>
      </c>
      <c r="V36" s="31">
        <v>0</v>
      </c>
      <c r="W36" s="62" t="s">
        <v>11</v>
      </c>
      <c r="X36" s="62" t="s">
        <v>11</v>
      </c>
      <c r="Y36" s="62" t="s">
        <v>10</v>
      </c>
      <c r="Z36" s="62" t="s">
        <v>10</v>
      </c>
      <c r="AA36" s="62" t="s">
        <v>11</v>
      </c>
      <c r="AB36" s="62" t="s">
        <v>10</v>
      </c>
      <c r="AC36" s="62" t="s">
        <v>10</v>
      </c>
      <c r="AD36" s="80">
        <v>95.075000000000003</v>
      </c>
      <c r="AE36" s="43">
        <v>130.62313889597209</v>
      </c>
      <c r="AF36" s="67">
        <v>225.69813889597208</v>
      </c>
      <c r="AG36" s="62" t="s">
        <v>10</v>
      </c>
      <c r="AH36" s="65">
        <v>66826.510549430575</v>
      </c>
      <c r="AI36" s="66">
        <v>1336530.2109886114</v>
      </c>
      <c r="AJ36" s="28">
        <v>45123</v>
      </c>
      <c r="AK36" s="39">
        <v>1.8879999999999999</v>
      </c>
      <c r="AL36" s="39"/>
      <c r="AM36" s="62"/>
    </row>
    <row r="37" spans="1:39" x14ac:dyDescent="0.25">
      <c r="A37" s="77" t="s">
        <v>107</v>
      </c>
      <c r="B37" s="77" t="s">
        <v>24</v>
      </c>
      <c r="C37" s="77" t="s">
        <v>72</v>
      </c>
      <c r="D37" s="78" t="s">
        <v>490</v>
      </c>
      <c r="E37" s="83" t="s">
        <v>512</v>
      </c>
      <c r="F37" s="87" t="s">
        <v>10</v>
      </c>
      <c r="G37" s="77" t="s">
        <v>174</v>
      </c>
      <c r="H37" s="83" t="s">
        <v>537</v>
      </c>
      <c r="I37" s="77" t="s">
        <v>218</v>
      </c>
      <c r="J37" s="77" t="s">
        <v>5</v>
      </c>
      <c r="K37" s="77" t="s">
        <v>46</v>
      </c>
      <c r="L37" s="62" t="s">
        <v>28</v>
      </c>
      <c r="M37" s="62" t="s">
        <v>11</v>
      </c>
      <c r="N37" s="62" t="s">
        <v>10</v>
      </c>
      <c r="O37" s="31">
        <v>50</v>
      </c>
      <c r="P37" s="40">
        <v>0.05</v>
      </c>
      <c r="Q37" s="33">
        <v>74022</v>
      </c>
      <c r="R37" s="41">
        <v>74.022000000000006</v>
      </c>
      <c r="S37" s="35">
        <v>1480.44</v>
      </c>
      <c r="T37" s="75">
        <v>184000</v>
      </c>
      <c r="U37" s="31">
        <v>0</v>
      </c>
      <c r="V37" s="31">
        <v>0</v>
      </c>
      <c r="W37" s="62" t="s">
        <v>11</v>
      </c>
      <c r="X37" s="62" t="s">
        <v>11</v>
      </c>
      <c r="Y37" s="64">
        <v>0</v>
      </c>
      <c r="Z37" s="64">
        <v>1</v>
      </c>
      <c r="AA37" s="62" t="s">
        <v>23</v>
      </c>
      <c r="AB37" s="62" t="s">
        <v>152</v>
      </c>
      <c r="AC37" s="43">
        <v>200.97</v>
      </c>
      <c r="AD37" s="62" t="s">
        <v>10</v>
      </c>
      <c r="AE37" s="43" t="s">
        <v>10</v>
      </c>
      <c r="AF37" s="43">
        <v>200.97</v>
      </c>
      <c r="AG37" s="62" t="s">
        <v>10</v>
      </c>
      <c r="AH37" s="65">
        <v>14876.20134</v>
      </c>
      <c r="AI37" s="66">
        <v>297524.02679999999</v>
      </c>
      <c r="AJ37" s="28">
        <v>45016</v>
      </c>
      <c r="AK37" s="39">
        <v>1.9379999999999999</v>
      </c>
      <c r="AL37" s="39"/>
      <c r="AM37" s="62"/>
    </row>
    <row r="38" spans="1:39" x14ac:dyDescent="0.25">
      <c r="A38" s="77" t="s">
        <v>110</v>
      </c>
      <c r="B38" s="77" t="s">
        <v>14</v>
      </c>
      <c r="C38" s="77" t="s">
        <v>73</v>
      </c>
      <c r="D38" s="78" t="s">
        <v>490</v>
      </c>
      <c r="E38" s="83" t="s">
        <v>150</v>
      </c>
      <c r="F38" s="87" t="s">
        <v>10</v>
      </c>
      <c r="G38" s="77" t="s">
        <v>175</v>
      </c>
      <c r="H38" s="83" t="s">
        <v>538</v>
      </c>
      <c r="I38" s="77" t="s">
        <v>219</v>
      </c>
      <c r="J38" s="77" t="s">
        <v>30</v>
      </c>
      <c r="K38" s="77" t="s">
        <v>103</v>
      </c>
      <c r="L38" s="62" t="s">
        <v>28</v>
      </c>
      <c r="M38" s="62" t="s">
        <v>11</v>
      </c>
      <c r="N38" s="62" t="s">
        <v>10</v>
      </c>
      <c r="O38" s="31">
        <v>100</v>
      </c>
      <c r="P38" s="40">
        <v>0.1</v>
      </c>
      <c r="Q38" s="33">
        <v>117233</v>
      </c>
      <c r="R38" s="41">
        <v>117.233</v>
      </c>
      <c r="S38" s="35">
        <v>2344.66</v>
      </c>
      <c r="T38" s="75">
        <v>448800</v>
      </c>
      <c r="U38" s="31">
        <v>23040</v>
      </c>
      <c r="V38" s="31">
        <v>0</v>
      </c>
      <c r="W38" s="62" t="s">
        <v>11</v>
      </c>
      <c r="X38" s="62" t="s">
        <v>11</v>
      </c>
      <c r="Y38" s="62" t="s">
        <v>10</v>
      </c>
      <c r="Z38" s="62" t="s">
        <v>10</v>
      </c>
      <c r="AA38" s="62" t="s">
        <v>11</v>
      </c>
      <c r="AB38" s="62" t="s">
        <v>10</v>
      </c>
      <c r="AC38" s="62" t="s">
        <v>10</v>
      </c>
      <c r="AD38" s="80">
        <v>95.075000000000003</v>
      </c>
      <c r="AE38" s="43">
        <v>130.62313889597209</v>
      </c>
      <c r="AF38" s="67">
        <v>225.69813889597208</v>
      </c>
      <c r="AG38" s="62" t="s">
        <v>10</v>
      </c>
      <c r="AH38" s="65">
        <v>0</v>
      </c>
      <c r="AI38" s="66">
        <v>0</v>
      </c>
      <c r="AJ38" s="62" t="s">
        <v>10</v>
      </c>
      <c r="AK38" s="39">
        <v>1.9379999999999999</v>
      </c>
      <c r="AL38" s="33" t="s">
        <v>10</v>
      </c>
      <c r="AM38" s="33" t="s">
        <v>10</v>
      </c>
    </row>
    <row r="39" spans="1:39" x14ac:dyDescent="0.25">
      <c r="A39" s="77" t="s">
        <v>107</v>
      </c>
      <c r="B39" s="77" t="s">
        <v>14</v>
      </c>
      <c r="C39" s="77" t="s">
        <v>74</v>
      </c>
      <c r="D39" s="78" t="s">
        <v>490</v>
      </c>
      <c r="E39" s="83" t="s">
        <v>499</v>
      </c>
      <c r="F39" s="87" t="s">
        <v>10</v>
      </c>
      <c r="G39" s="77" t="s">
        <v>173</v>
      </c>
      <c r="H39" s="83" t="s">
        <v>536</v>
      </c>
      <c r="I39" s="77" t="s">
        <v>220</v>
      </c>
      <c r="J39" s="77" t="s">
        <v>99</v>
      </c>
      <c r="K39" s="77" t="s">
        <v>103</v>
      </c>
      <c r="L39" s="62" t="s">
        <v>28</v>
      </c>
      <c r="M39" s="62" t="s">
        <v>11</v>
      </c>
      <c r="N39" s="62" t="s">
        <v>10</v>
      </c>
      <c r="O39" s="31">
        <v>200</v>
      </c>
      <c r="P39" s="40">
        <v>0.2</v>
      </c>
      <c r="Q39" s="33">
        <v>262800</v>
      </c>
      <c r="R39" s="41">
        <v>262.8</v>
      </c>
      <c r="S39" s="35">
        <v>5256</v>
      </c>
      <c r="T39" s="75">
        <v>595652</v>
      </c>
      <c r="U39" s="31">
        <v>0</v>
      </c>
      <c r="V39" s="31">
        <v>0</v>
      </c>
      <c r="W39" s="62" t="s">
        <v>11</v>
      </c>
      <c r="X39" s="62" t="s">
        <v>11</v>
      </c>
      <c r="Y39" s="62" t="s">
        <v>10</v>
      </c>
      <c r="Z39" s="62" t="s">
        <v>10</v>
      </c>
      <c r="AA39" s="62" t="s">
        <v>11</v>
      </c>
      <c r="AB39" s="62" t="s">
        <v>10</v>
      </c>
      <c r="AC39" s="62" t="s">
        <v>10</v>
      </c>
      <c r="AD39" s="80">
        <v>95.075000000000003</v>
      </c>
      <c r="AE39" s="43">
        <v>130.62313889597209</v>
      </c>
      <c r="AF39" s="67">
        <v>225.69813889597208</v>
      </c>
      <c r="AG39" s="62" t="s">
        <v>10</v>
      </c>
      <c r="AH39" s="65">
        <v>59313.470901861459</v>
      </c>
      <c r="AI39" s="66">
        <v>1186269.4180372292</v>
      </c>
      <c r="AJ39" s="28">
        <v>45123</v>
      </c>
      <c r="AK39" s="39">
        <v>2.1379999999999999</v>
      </c>
      <c r="AL39" s="39"/>
      <c r="AM39" s="62"/>
    </row>
    <row r="40" spans="1:39" x14ac:dyDescent="0.25">
      <c r="A40" s="77" t="s">
        <v>107</v>
      </c>
      <c r="B40" s="77" t="s">
        <v>14</v>
      </c>
      <c r="C40" s="77" t="s">
        <v>75</v>
      </c>
      <c r="D40" s="78" t="s">
        <v>490</v>
      </c>
      <c r="E40" s="83" t="s">
        <v>502</v>
      </c>
      <c r="F40" s="87" t="s">
        <v>522</v>
      </c>
      <c r="G40" s="77" t="s">
        <v>176</v>
      </c>
      <c r="H40" s="83" t="s">
        <v>539</v>
      </c>
      <c r="I40" s="77" t="s">
        <v>221</v>
      </c>
      <c r="J40" s="77" t="s">
        <v>6</v>
      </c>
      <c r="K40" s="77" t="s">
        <v>103</v>
      </c>
      <c r="L40" s="62" t="s">
        <v>28</v>
      </c>
      <c r="M40" s="62" t="s">
        <v>11</v>
      </c>
      <c r="N40" s="62" t="s">
        <v>10</v>
      </c>
      <c r="O40" s="31">
        <v>75</v>
      </c>
      <c r="P40" s="40">
        <v>7.4999999999999997E-2</v>
      </c>
      <c r="Q40" s="33">
        <v>92291.199999999997</v>
      </c>
      <c r="R40" s="41">
        <v>92.291200000000003</v>
      </c>
      <c r="S40" s="35">
        <v>1845.8240000000001</v>
      </c>
      <c r="T40" s="75">
        <v>165808</v>
      </c>
      <c r="U40" s="31">
        <v>99840</v>
      </c>
      <c r="V40" s="33">
        <v>8640</v>
      </c>
      <c r="W40" s="62" t="s">
        <v>11</v>
      </c>
      <c r="X40" s="62" t="s">
        <v>11</v>
      </c>
      <c r="Y40" s="62" t="s">
        <v>10</v>
      </c>
      <c r="Z40" s="62" t="s">
        <v>10</v>
      </c>
      <c r="AA40" s="62" t="s">
        <v>23</v>
      </c>
      <c r="AB40" s="62" t="s">
        <v>153</v>
      </c>
      <c r="AC40" s="62" t="s">
        <v>10</v>
      </c>
      <c r="AD40" s="80">
        <v>95.075000000000003</v>
      </c>
      <c r="AE40" s="43">
        <v>130.62313889597209</v>
      </c>
      <c r="AF40" s="67">
        <v>225.69813889597208</v>
      </c>
      <c r="AG40" s="62" t="s">
        <v>10</v>
      </c>
      <c r="AH40" s="65">
        <v>20829.952076475936</v>
      </c>
      <c r="AI40" s="66">
        <v>416599.04152951873</v>
      </c>
      <c r="AJ40" s="28">
        <v>44988</v>
      </c>
      <c r="AK40" s="39">
        <v>2.2130000000000001</v>
      </c>
      <c r="AL40" s="39"/>
      <c r="AM40" s="62"/>
    </row>
    <row r="41" spans="1:39" x14ac:dyDescent="0.25">
      <c r="A41" s="77" t="s">
        <v>110</v>
      </c>
      <c r="B41" s="77" t="s">
        <v>14</v>
      </c>
      <c r="C41" s="77" t="s">
        <v>76</v>
      </c>
      <c r="D41" s="78" t="s">
        <v>490</v>
      </c>
      <c r="E41" s="83" t="s">
        <v>499</v>
      </c>
      <c r="F41" s="87" t="s">
        <v>10</v>
      </c>
      <c r="G41" s="77" t="s">
        <v>173</v>
      </c>
      <c r="H41" s="83" t="s">
        <v>536</v>
      </c>
      <c r="I41" s="77" t="s">
        <v>222</v>
      </c>
      <c r="J41" s="77" t="s">
        <v>4</v>
      </c>
      <c r="K41" s="77" t="s">
        <v>103</v>
      </c>
      <c r="L41" s="62" t="s">
        <v>28</v>
      </c>
      <c r="M41" s="62" t="s">
        <v>11</v>
      </c>
      <c r="N41" s="62" t="s">
        <v>10</v>
      </c>
      <c r="O41" s="31">
        <v>175</v>
      </c>
      <c r="P41" s="40">
        <v>0.17499999999999999</v>
      </c>
      <c r="Q41" s="33">
        <v>259077</v>
      </c>
      <c r="R41" s="41">
        <v>259.077</v>
      </c>
      <c r="S41" s="35">
        <v>5181.54</v>
      </c>
      <c r="T41" s="75">
        <v>693000</v>
      </c>
      <c r="U41" s="31">
        <v>0</v>
      </c>
      <c r="V41" s="31">
        <v>0</v>
      </c>
      <c r="W41" s="62" t="s">
        <v>11</v>
      </c>
      <c r="X41" s="62" t="s">
        <v>11</v>
      </c>
      <c r="Y41" s="62" t="s">
        <v>10</v>
      </c>
      <c r="Z41" s="62" t="s">
        <v>10</v>
      </c>
      <c r="AA41" s="62" t="s">
        <v>11</v>
      </c>
      <c r="AB41" s="62" t="s">
        <v>10</v>
      </c>
      <c r="AC41" s="62" t="s">
        <v>10</v>
      </c>
      <c r="AD41" s="80">
        <v>95.075000000000003</v>
      </c>
      <c r="AE41" s="43">
        <v>130.62313889597209</v>
      </c>
      <c r="AF41" s="67">
        <v>225.69813889597208</v>
      </c>
      <c r="AG41" s="62" t="s">
        <v>10</v>
      </c>
      <c r="AH41" s="65">
        <v>0</v>
      </c>
      <c r="AI41" s="66">
        <v>0</v>
      </c>
      <c r="AJ41" s="62" t="s">
        <v>10</v>
      </c>
      <c r="AK41" s="39">
        <v>2.2130000000000001</v>
      </c>
      <c r="AL41" s="33" t="s">
        <v>10</v>
      </c>
      <c r="AM41" s="33" t="s">
        <v>10</v>
      </c>
    </row>
    <row r="42" spans="1:39" x14ac:dyDescent="0.25">
      <c r="A42" s="77" t="s">
        <v>107</v>
      </c>
      <c r="B42" s="77" t="s">
        <v>24</v>
      </c>
      <c r="C42" s="77" t="s">
        <v>77</v>
      </c>
      <c r="D42" s="78" t="s">
        <v>490</v>
      </c>
      <c r="E42" s="83" t="s">
        <v>513</v>
      </c>
      <c r="F42" s="87" t="s">
        <v>10</v>
      </c>
      <c r="G42" s="77" t="s">
        <v>177</v>
      </c>
      <c r="H42" s="83" t="s">
        <v>540</v>
      </c>
      <c r="I42" s="77" t="s">
        <v>223</v>
      </c>
      <c r="J42" s="77" t="s">
        <v>9</v>
      </c>
      <c r="K42" s="77" t="s">
        <v>46</v>
      </c>
      <c r="L42" s="62" t="s">
        <v>28</v>
      </c>
      <c r="M42" s="62" t="s">
        <v>11</v>
      </c>
      <c r="N42" s="62" t="s">
        <v>10</v>
      </c>
      <c r="O42" s="31">
        <v>200</v>
      </c>
      <c r="P42" s="40">
        <v>0.2</v>
      </c>
      <c r="Q42" s="33">
        <v>296088</v>
      </c>
      <c r="R42" s="41">
        <v>296.08800000000002</v>
      </c>
      <c r="S42" s="35">
        <v>5921.76</v>
      </c>
      <c r="T42" s="75">
        <v>628686</v>
      </c>
      <c r="U42" s="31">
        <v>0</v>
      </c>
      <c r="V42" s="31">
        <v>0</v>
      </c>
      <c r="W42" s="62" t="s">
        <v>11</v>
      </c>
      <c r="X42" s="62" t="s">
        <v>11</v>
      </c>
      <c r="Y42" s="64">
        <v>1</v>
      </c>
      <c r="Z42" s="64">
        <v>0</v>
      </c>
      <c r="AA42" s="62" t="s">
        <v>11</v>
      </c>
      <c r="AB42" s="62" t="s">
        <v>10</v>
      </c>
      <c r="AC42" s="43">
        <v>200.97</v>
      </c>
      <c r="AD42" s="62" t="s">
        <v>10</v>
      </c>
      <c r="AE42" s="43" t="s">
        <v>10</v>
      </c>
      <c r="AF42" s="43">
        <v>200.97</v>
      </c>
      <c r="AG42" s="62" t="s">
        <v>10</v>
      </c>
      <c r="AH42" s="65">
        <v>59504.805359999998</v>
      </c>
      <c r="AI42" s="66">
        <v>1190096.1072</v>
      </c>
      <c r="AJ42" s="28">
        <v>45047</v>
      </c>
      <c r="AK42" s="39">
        <v>2.4130000000000003</v>
      </c>
      <c r="AL42" s="39"/>
      <c r="AM42" s="62"/>
    </row>
    <row r="43" spans="1:39" x14ac:dyDescent="0.25">
      <c r="A43" s="77" t="s">
        <v>111</v>
      </c>
      <c r="B43" s="77" t="s">
        <v>14</v>
      </c>
      <c r="C43" s="77" t="s">
        <v>78</v>
      </c>
      <c r="D43" s="78" t="s">
        <v>490</v>
      </c>
      <c r="E43" s="83" t="s">
        <v>499</v>
      </c>
      <c r="F43" s="87" t="s">
        <v>10</v>
      </c>
      <c r="G43" s="77" t="s">
        <v>173</v>
      </c>
      <c r="H43" s="83" t="s">
        <v>536</v>
      </c>
      <c r="I43" s="77" t="s">
        <v>224</v>
      </c>
      <c r="J43" s="77" t="s">
        <v>4</v>
      </c>
      <c r="K43" s="77" t="s">
        <v>46</v>
      </c>
      <c r="L43" s="62" t="s">
        <v>28</v>
      </c>
      <c r="M43" s="62" t="s">
        <v>11</v>
      </c>
      <c r="N43" s="62" t="s">
        <v>10</v>
      </c>
      <c r="O43" s="31">
        <v>200</v>
      </c>
      <c r="P43" s="40">
        <v>0.2</v>
      </c>
      <c r="Q43" s="33">
        <v>296088</v>
      </c>
      <c r="R43" s="41">
        <v>296.08800000000002</v>
      </c>
      <c r="S43" s="35">
        <v>5921.76</v>
      </c>
      <c r="T43" s="75">
        <v>861000</v>
      </c>
      <c r="U43" s="31">
        <v>0</v>
      </c>
      <c r="V43" s="31">
        <v>0</v>
      </c>
      <c r="W43" s="62" t="s">
        <v>11</v>
      </c>
      <c r="X43" s="62" t="s">
        <v>11</v>
      </c>
      <c r="Y43" s="62" t="s">
        <v>10</v>
      </c>
      <c r="Z43" s="62" t="s">
        <v>10</v>
      </c>
      <c r="AA43" s="62" t="s">
        <v>11</v>
      </c>
      <c r="AB43" s="62" t="s">
        <v>10</v>
      </c>
      <c r="AC43" s="62" t="s">
        <v>10</v>
      </c>
      <c r="AD43" s="80">
        <v>95.075000000000003</v>
      </c>
      <c r="AE43" s="43">
        <v>152.32517584604489</v>
      </c>
      <c r="AF43" s="67">
        <v>247.40017584604487</v>
      </c>
      <c r="AG43" s="62" t="s">
        <v>10</v>
      </c>
      <c r="AH43" s="65">
        <v>0</v>
      </c>
      <c r="AI43" s="66">
        <v>0</v>
      </c>
      <c r="AJ43" s="62" t="s">
        <v>10</v>
      </c>
      <c r="AK43" s="39">
        <v>2.4130000000000003</v>
      </c>
      <c r="AL43" s="33" t="s">
        <v>10</v>
      </c>
      <c r="AM43" s="33" t="s">
        <v>10</v>
      </c>
    </row>
    <row r="44" spans="1:39" x14ac:dyDescent="0.25">
      <c r="A44" s="77" t="s">
        <v>108</v>
      </c>
      <c r="B44" s="77" t="s">
        <v>14</v>
      </c>
      <c r="C44" s="77" t="s">
        <v>79</v>
      </c>
      <c r="D44" s="78" t="s">
        <v>490</v>
      </c>
      <c r="E44" s="83" t="s">
        <v>514</v>
      </c>
      <c r="F44" s="87" t="s">
        <v>514</v>
      </c>
      <c r="G44" s="77" t="s">
        <v>167</v>
      </c>
      <c r="H44" s="83" t="s">
        <v>514</v>
      </c>
      <c r="I44" s="77" t="s">
        <v>225</v>
      </c>
      <c r="J44" s="77" t="s">
        <v>2</v>
      </c>
      <c r="K44" s="77" t="s">
        <v>27</v>
      </c>
      <c r="L44" s="62" t="s">
        <v>28</v>
      </c>
      <c r="M44" s="62" t="s">
        <v>11</v>
      </c>
      <c r="N44" s="62" t="s">
        <v>10</v>
      </c>
      <c r="O44" s="31">
        <v>66.599999999999994</v>
      </c>
      <c r="P44" s="40">
        <v>6.6599999999999993E-2</v>
      </c>
      <c r="Q44" s="33">
        <v>168923</v>
      </c>
      <c r="R44" s="41">
        <v>168.923</v>
      </c>
      <c r="S44" s="35">
        <v>3378.46</v>
      </c>
      <c r="T44" s="75">
        <v>782325</v>
      </c>
      <c r="U44" s="31">
        <v>0</v>
      </c>
      <c r="V44" s="31">
        <v>0</v>
      </c>
      <c r="W44" s="62" t="s">
        <v>11</v>
      </c>
      <c r="X44" s="62" t="s">
        <v>23</v>
      </c>
      <c r="Y44" s="62" t="s">
        <v>10</v>
      </c>
      <c r="Z44" s="62" t="s">
        <v>10</v>
      </c>
      <c r="AA44" s="62" t="s">
        <v>23</v>
      </c>
      <c r="AB44" s="62" t="s">
        <v>149</v>
      </c>
      <c r="AC44" s="62" t="s">
        <v>10</v>
      </c>
      <c r="AD44" s="80">
        <v>95.075000000000003</v>
      </c>
      <c r="AE44" s="43">
        <v>152.32517584604489</v>
      </c>
      <c r="AF44" s="67">
        <v>247.40017584604487</v>
      </c>
      <c r="AG44" s="62" t="s">
        <v>10</v>
      </c>
      <c r="AH44" s="65">
        <v>0</v>
      </c>
      <c r="AI44" s="66">
        <v>0</v>
      </c>
      <c r="AJ44" s="62" t="s">
        <v>10</v>
      </c>
      <c r="AK44" s="39">
        <v>2.4130000000000003</v>
      </c>
      <c r="AL44" s="33" t="s">
        <v>10</v>
      </c>
      <c r="AM44" s="33" t="s">
        <v>10</v>
      </c>
    </row>
    <row r="45" spans="1:39" x14ac:dyDescent="0.25">
      <c r="A45" s="77" t="s">
        <v>111</v>
      </c>
      <c r="B45" s="77" t="s">
        <v>24</v>
      </c>
      <c r="C45" s="77" t="s">
        <v>80</v>
      </c>
      <c r="D45" s="78" t="s">
        <v>490</v>
      </c>
      <c r="E45" s="83" t="s">
        <v>512</v>
      </c>
      <c r="F45" s="87" t="s">
        <v>10</v>
      </c>
      <c r="G45" s="77" t="s">
        <v>178</v>
      </c>
      <c r="H45" s="83" t="s">
        <v>541</v>
      </c>
      <c r="I45" s="77" t="s">
        <v>226</v>
      </c>
      <c r="J45" s="77" t="s">
        <v>8</v>
      </c>
      <c r="K45" s="77" t="s">
        <v>46</v>
      </c>
      <c r="L45" s="62" t="s">
        <v>28</v>
      </c>
      <c r="M45" s="62" t="s">
        <v>11</v>
      </c>
      <c r="N45" s="62" t="s">
        <v>10</v>
      </c>
      <c r="O45" s="31">
        <v>200</v>
      </c>
      <c r="P45" s="40">
        <v>0.2</v>
      </c>
      <c r="Q45" s="33">
        <v>296088</v>
      </c>
      <c r="R45" s="41">
        <v>296.08800000000002</v>
      </c>
      <c r="S45" s="35">
        <v>5921.76</v>
      </c>
      <c r="T45" s="75">
        <v>585000</v>
      </c>
      <c r="U45" s="31">
        <v>0</v>
      </c>
      <c r="V45" s="31">
        <v>0</v>
      </c>
      <c r="W45" s="62" t="s">
        <v>11</v>
      </c>
      <c r="X45" s="62" t="s">
        <v>11</v>
      </c>
      <c r="Y45" s="64">
        <v>0</v>
      </c>
      <c r="Z45" s="64">
        <v>1</v>
      </c>
      <c r="AA45" s="62" t="s">
        <v>23</v>
      </c>
      <c r="AB45" s="62" t="s">
        <v>152</v>
      </c>
      <c r="AC45" s="43">
        <v>200.97</v>
      </c>
      <c r="AD45" s="62" t="s">
        <v>10</v>
      </c>
      <c r="AE45" s="43" t="s">
        <v>10</v>
      </c>
      <c r="AF45" s="43">
        <v>200.97</v>
      </c>
      <c r="AG45" s="62" t="s">
        <v>10</v>
      </c>
      <c r="AH45" s="65">
        <v>0</v>
      </c>
      <c r="AI45" s="66">
        <v>0</v>
      </c>
      <c r="AJ45" s="62" t="s">
        <v>10</v>
      </c>
      <c r="AK45" s="39">
        <v>2.4130000000000003</v>
      </c>
      <c r="AL45" s="33" t="s">
        <v>10</v>
      </c>
      <c r="AM45" s="33" t="s">
        <v>10</v>
      </c>
    </row>
    <row r="46" spans="1:39" x14ac:dyDescent="0.25">
      <c r="A46" s="77" t="s">
        <v>109</v>
      </c>
      <c r="B46" s="77" t="s">
        <v>14</v>
      </c>
      <c r="C46" s="77" t="s">
        <v>81</v>
      </c>
      <c r="D46" s="78" t="s">
        <v>490</v>
      </c>
      <c r="E46" s="83" t="s">
        <v>507</v>
      </c>
      <c r="F46" s="87" t="s">
        <v>507</v>
      </c>
      <c r="G46" s="77" t="s">
        <v>167</v>
      </c>
      <c r="H46" s="83" t="s">
        <v>531</v>
      </c>
      <c r="I46" s="77" t="s">
        <v>215</v>
      </c>
      <c r="J46" s="77" t="s">
        <v>2</v>
      </c>
      <c r="K46" s="77" t="s">
        <v>27</v>
      </c>
      <c r="L46" s="62" t="s">
        <v>28</v>
      </c>
      <c r="M46" s="62" t="s">
        <v>11</v>
      </c>
      <c r="N46" s="62" t="s">
        <v>10</v>
      </c>
      <c r="O46" s="31">
        <v>133.19999999999999</v>
      </c>
      <c r="P46" s="40">
        <v>0.13319999999999999</v>
      </c>
      <c r="Q46" s="33">
        <v>225029</v>
      </c>
      <c r="R46" s="41">
        <v>225.029</v>
      </c>
      <c r="S46" s="35">
        <v>4500.58</v>
      </c>
      <c r="T46" s="75">
        <v>755973</v>
      </c>
      <c r="U46" s="31">
        <v>0</v>
      </c>
      <c r="V46" s="31">
        <v>0</v>
      </c>
      <c r="W46" s="62" t="s">
        <v>11</v>
      </c>
      <c r="X46" s="62" t="s">
        <v>23</v>
      </c>
      <c r="Y46" s="62" t="s">
        <v>10</v>
      </c>
      <c r="Z46" s="62" t="s">
        <v>10</v>
      </c>
      <c r="AA46" s="62" t="s">
        <v>23</v>
      </c>
      <c r="AB46" s="62" t="s">
        <v>149</v>
      </c>
      <c r="AC46" s="62" t="s">
        <v>10</v>
      </c>
      <c r="AD46" s="80">
        <v>95.075000000000003</v>
      </c>
      <c r="AE46" s="43">
        <v>152.32517584604489</v>
      </c>
      <c r="AF46" s="67">
        <v>247.40017584604487</v>
      </c>
      <c r="AG46" s="62" t="s">
        <v>10</v>
      </c>
      <c r="AH46" s="65">
        <v>0</v>
      </c>
      <c r="AI46" s="66">
        <v>0</v>
      </c>
      <c r="AJ46" s="62" t="s">
        <v>10</v>
      </c>
      <c r="AK46" s="39">
        <v>2.4130000000000003</v>
      </c>
      <c r="AL46" s="33" t="s">
        <v>10</v>
      </c>
      <c r="AM46" s="33" t="s">
        <v>10</v>
      </c>
    </row>
    <row r="47" spans="1:39" x14ac:dyDescent="0.25">
      <c r="A47" s="77" t="s">
        <v>109</v>
      </c>
      <c r="B47" s="77" t="s">
        <v>14</v>
      </c>
      <c r="C47" s="77" t="s">
        <v>82</v>
      </c>
      <c r="D47" s="78" t="s">
        <v>490</v>
      </c>
      <c r="E47" s="83" t="s">
        <v>507</v>
      </c>
      <c r="F47" s="87" t="s">
        <v>507</v>
      </c>
      <c r="G47" s="77" t="s">
        <v>167</v>
      </c>
      <c r="H47" s="83" t="s">
        <v>531</v>
      </c>
      <c r="I47" s="77" t="s">
        <v>210</v>
      </c>
      <c r="J47" s="77" t="s">
        <v>2</v>
      </c>
      <c r="K47" s="77" t="s">
        <v>27</v>
      </c>
      <c r="L47" s="62" t="s">
        <v>28</v>
      </c>
      <c r="M47" s="62" t="s">
        <v>11</v>
      </c>
      <c r="N47" s="62" t="s">
        <v>10</v>
      </c>
      <c r="O47" s="31">
        <v>166.6</v>
      </c>
      <c r="P47" s="40">
        <v>0.1666</v>
      </c>
      <c r="Q47" s="33">
        <v>234804</v>
      </c>
      <c r="R47" s="41">
        <v>234.804</v>
      </c>
      <c r="S47" s="35">
        <v>4696.08</v>
      </c>
      <c r="T47" s="75">
        <v>765855</v>
      </c>
      <c r="U47" s="31">
        <v>0</v>
      </c>
      <c r="V47" s="31">
        <v>0</v>
      </c>
      <c r="W47" s="62" t="s">
        <v>11</v>
      </c>
      <c r="X47" s="62" t="s">
        <v>23</v>
      </c>
      <c r="Y47" s="62" t="s">
        <v>10</v>
      </c>
      <c r="Z47" s="62" t="s">
        <v>10</v>
      </c>
      <c r="AA47" s="62" t="s">
        <v>23</v>
      </c>
      <c r="AB47" s="62" t="s">
        <v>149</v>
      </c>
      <c r="AC47" s="62" t="s">
        <v>10</v>
      </c>
      <c r="AD47" s="80">
        <v>95.075000000000003</v>
      </c>
      <c r="AE47" s="43">
        <v>152.32517584604489</v>
      </c>
      <c r="AF47" s="67">
        <v>247.40017584604487</v>
      </c>
      <c r="AG47" s="62" t="s">
        <v>10</v>
      </c>
      <c r="AH47" s="65">
        <v>0</v>
      </c>
      <c r="AI47" s="66">
        <v>0</v>
      </c>
      <c r="AJ47" s="62" t="s">
        <v>10</v>
      </c>
      <c r="AK47" s="39">
        <v>2.4130000000000003</v>
      </c>
      <c r="AL47" s="33" t="s">
        <v>10</v>
      </c>
      <c r="AM47" s="33" t="s">
        <v>10</v>
      </c>
    </row>
    <row r="48" spans="1:39" x14ac:dyDescent="0.25">
      <c r="A48" s="77" t="s">
        <v>111</v>
      </c>
      <c r="B48" s="77" t="s">
        <v>24</v>
      </c>
      <c r="C48" s="77" t="s">
        <v>83</v>
      </c>
      <c r="D48" s="78" t="s">
        <v>490</v>
      </c>
      <c r="E48" s="83" t="s">
        <v>411</v>
      </c>
      <c r="F48" s="87" t="s">
        <v>411</v>
      </c>
      <c r="G48" s="77" t="s">
        <v>179</v>
      </c>
      <c r="H48" s="83" t="s">
        <v>542</v>
      </c>
      <c r="I48" s="77" t="s">
        <v>227</v>
      </c>
      <c r="J48" s="77" t="s">
        <v>44</v>
      </c>
      <c r="K48" s="77" t="s">
        <v>46</v>
      </c>
      <c r="L48" s="62" t="s">
        <v>28</v>
      </c>
      <c r="M48" s="62" t="s">
        <v>11</v>
      </c>
      <c r="N48" s="62" t="s">
        <v>10</v>
      </c>
      <c r="O48" s="31">
        <v>200</v>
      </c>
      <c r="P48" s="40">
        <v>0.2</v>
      </c>
      <c r="Q48" s="33">
        <v>296088</v>
      </c>
      <c r="R48" s="41">
        <v>296.08800000000002</v>
      </c>
      <c r="S48" s="35">
        <v>5921.76</v>
      </c>
      <c r="T48" s="75">
        <v>553984.6</v>
      </c>
      <c r="U48" s="31">
        <v>42040</v>
      </c>
      <c r="V48" s="31">
        <v>0</v>
      </c>
      <c r="W48" s="62" t="s">
        <v>11</v>
      </c>
      <c r="X48" s="62" t="s">
        <v>11</v>
      </c>
      <c r="Y48" s="64">
        <v>0</v>
      </c>
      <c r="Z48" s="64">
        <v>1</v>
      </c>
      <c r="AA48" s="62" t="s">
        <v>23</v>
      </c>
      <c r="AB48" s="62" t="s">
        <v>154</v>
      </c>
      <c r="AC48" s="43">
        <v>200.97</v>
      </c>
      <c r="AD48" s="62" t="s">
        <v>10</v>
      </c>
      <c r="AE48" s="43" t="s">
        <v>10</v>
      </c>
      <c r="AF48" s="43">
        <v>200.97</v>
      </c>
      <c r="AG48" s="62" t="s">
        <v>10</v>
      </c>
      <c r="AH48" s="65">
        <v>0</v>
      </c>
      <c r="AI48" s="66">
        <v>0</v>
      </c>
      <c r="AJ48" s="62" t="s">
        <v>10</v>
      </c>
      <c r="AK48" s="39">
        <v>2.4130000000000003</v>
      </c>
      <c r="AL48" s="33" t="s">
        <v>10</v>
      </c>
      <c r="AM48" s="33" t="s">
        <v>10</v>
      </c>
    </row>
    <row r="49" spans="1:39" x14ac:dyDescent="0.25">
      <c r="A49" s="77" t="s">
        <v>111</v>
      </c>
      <c r="B49" s="77" t="s">
        <v>14</v>
      </c>
      <c r="C49" s="77" t="s">
        <v>84</v>
      </c>
      <c r="D49" s="78" t="s">
        <v>490</v>
      </c>
      <c r="E49" s="83" t="s">
        <v>505</v>
      </c>
      <c r="F49" s="87" t="s">
        <v>10</v>
      </c>
      <c r="G49" s="77" t="s">
        <v>180</v>
      </c>
      <c r="H49" s="83" t="s">
        <v>543</v>
      </c>
      <c r="I49" s="77" t="s">
        <v>228</v>
      </c>
      <c r="J49" s="77" t="s">
        <v>17</v>
      </c>
      <c r="K49" s="77" t="s">
        <v>46</v>
      </c>
      <c r="L49" s="62" t="s">
        <v>28</v>
      </c>
      <c r="M49" s="62" t="s">
        <v>11</v>
      </c>
      <c r="N49" s="62" t="s">
        <v>10</v>
      </c>
      <c r="O49" s="31">
        <v>200</v>
      </c>
      <c r="P49" s="40">
        <v>0.2</v>
      </c>
      <c r="Q49" s="33">
        <v>296088</v>
      </c>
      <c r="R49" s="41">
        <v>296.08800000000002</v>
      </c>
      <c r="S49" s="35">
        <v>5921.76</v>
      </c>
      <c r="T49" s="75">
        <v>622960</v>
      </c>
      <c r="U49" s="31">
        <v>0</v>
      </c>
      <c r="V49" s="31">
        <v>0</v>
      </c>
      <c r="W49" s="62" t="s">
        <v>11</v>
      </c>
      <c r="X49" s="62" t="s">
        <v>11</v>
      </c>
      <c r="Y49" s="62" t="s">
        <v>10</v>
      </c>
      <c r="Z49" s="62" t="s">
        <v>10</v>
      </c>
      <c r="AA49" s="62" t="s">
        <v>11</v>
      </c>
      <c r="AB49" s="62" t="s">
        <v>10</v>
      </c>
      <c r="AC49" s="62" t="s">
        <v>10</v>
      </c>
      <c r="AD49" s="80">
        <v>95.075000000000003</v>
      </c>
      <c r="AE49" s="43">
        <v>152.32517584604489</v>
      </c>
      <c r="AF49" s="67">
        <v>247.40017584604487</v>
      </c>
      <c r="AG49" s="62" t="s">
        <v>10</v>
      </c>
      <c r="AH49" s="65">
        <v>0</v>
      </c>
      <c r="AI49" s="66">
        <v>0</v>
      </c>
      <c r="AJ49" s="62" t="s">
        <v>10</v>
      </c>
      <c r="AK49" s="39">
        <v>2.4130000000000003</v>
      </c>
      <c r="AL49" s="33" t="s">
        <v>10</v>
      </c>
      <c r="AM49" s="33" t="s">
        <v>10</v>
      </c>
    </row>
    <row r="50" spans="1:39" x14ac:dyDescent="0.25">
      <c r="A50" s="77" t="s">
        <v>111</v>
      </c>
      <c r="B50" s="77" t="s">
        <v>24</v>
      </c>
      <c r="C50" s="77" t="s">
        <v>85</v>
      </c>
      <c r="D50" s="78" t="s">
        <v>490</v>
      </c>
      <c r="E50" s="83" t="s">
        <v>515</v>
      </c>
      <c r="F50" s="87" t="s">
        <v>515</v>
      </c>
      <c r="G50" s="77" t="s">
        <v>181</v>
      </c>
      <c r="H50" s="83" t="s">
        <v>544</v>
      </c>
      <c r="I50" s="77" t="s">
        <v>229</v>
      </c>
      <c r="J50" s="77" t="s">
        <v>5</v>
      </c>
      <c r="K50" s="77" t="s">
        <v>104</v>
      </c>
      <c r="L50" s="62" t="s">
        <v>28</v>
      </c>
      <c r="M50" s="62" t="s">
        <v>11</v>
      </c>
      <c r="N50" s="62" t="s">
        <v>10</v>
      </c>
      <c r="O50" s="31">
        <v>50</v>
      </c>
      <c r="P50" s="40">
        <v>0.05</v>
      </c>
      <c r="Q50" s="33">
        <v>74022</v>
      </c>
      <c r="R50" s="41">
        <v>74.022000000000006</v>
      </c>
      <c r="S50" s="35">
        <v>1480.44</v>
      </c>
      <c r="T50" s="75">
        <v>170000</v>
      </c>
      <c r="U50" s="31">
        <v>0</v>
      </c>
      <c r="V50" s="31">
        <v>0</v>
      </c>
      <c r="W50" s="62" t="s">
        <v>11</v>
      </c>
      <c r="X50" s="62" t="s">
        <v>11</v>
      </c>
      <c r="Y50" s="64">
        <v>1</v>
      </c>
      <c r="Z50" s="64">
        <v>0</v>
      </c>
      <c r="AA50" s="62" t="s">
        <v>11</v>
      </c>
      <c r="AB50" s="62" t="s">
        <v>10</v>
      </c>
      <c r="AC50" s="43">
        <v>200.97</v>
      </c>
      <c r="AD50" s="62" t="s">
        <v>10</v>
      </c>
      <c r="AE50" s="43" t="s">
        <v>10</v>
      </c>
      <c r="AF50" s="43">
        <v>200.97</v>
      </c>
      <c r="AG50" s="62" t="s">
        <v>10</v>
      </c>
      <c r="AH50" s="65">
        <v>0</v>
      </c>
      <c r="AI50" s="66">
        <v>0</v>
      </c>
      <c r="AJ50" s="62" t="s">
        <v>10</v>
      </c>
      <c r="AK50" s="39">
        <v>2.4130000000000003</v>
      </c>
      <c r="AL50" s="33" t="s">
        <v>10</v>
      </c>
      <c r="AM50" s="33" t="s">
        <v>10</v>
      </c>
    </row>
    <row r="51" spans="1:39" x14ac:dyDescent="0.25">
      <c r="A51" s="77" t="s">
        <v>111</v>
      </c>
      <c r="B51" s="77" t="s">
        <v>24</v>
      </c>
      <c r="C51" s="77" t="s">
        <v>86</v>
      </c>
      <c r="D51" s="78" t="s">
        <v>490</v>
      </c>
      <c r="E51" s="83" t="s">
        <v>182</v>
      </c>
      <c r="F51" s="87" t="s">
        <v>10</v>
      </c>
      <c r="G51" s="77" t="s">
        <v>182</v>
      </c>
      <c r="H51" s="83" t="s">
        <v>182</v>
      </c>
      <c r="I51" s="77" t="s">
        <v>230</v>
      </c>
      <c r="J51" s="77" t="s">
        <v>5</v>
      </c>
      <c r="K51" s="77" t="s">
        <v>104</v>
      </c>
      <c r="L51" s="62" t="s">
        <v>28</v>
      </c>
      <c r="M51" s="62" t="s">
        <v>11</v>
      </c>
      <c r="N51" s="62" t="s">
        <v>10</v>
      </c>
      <c r="O51" s="31">
        <v>43.2</v>
      </c>
      <c r="P51" s="40">
        <v>4.3200000000000002E-2</v>
      </c>
      <c r="Q51" s="33">
        <v>63955.08</v>
      </c>
      <c r="R51" s="41">
        <v>63.955080000000002</v>
      </c>
      <c r="S51" s="35">
        <v>1279.1016</v>
      </c>
      <c r="T51" s="75">
        <v>150000</v>
      </c>
      <c r="U51" s="31">
        <v>0</v>
      </c>
      <c r="V51" s="31">
        <v>0</v>
      </c>
      <c r="W51" s="62" t="s">
        <v>11</v>
      </c>
      <c r="X51" s="62" t="s">
        <v>11</v>
      </c>
      <c r="Y51" s="64">
        <v>1</v>
      </c>
      <c r="Z51" s="64">
        <v>0</v>
      </c>
      <c r="AA51" s="62" t="s">
        <v>11</v>
      </c>
      <c r="AB51" s="62" t="s">
        <v>10</v>
      </c>
      <c r="AC51" s="43">
        <v>200.97</v>
      </c>
      <c r="AD51" s="62" t="s">
        <v>10</v>
      </c>
      <c r="AE51" s="43" t="s">
        <v>10</v>
      </c>
      <c r="AF51" s="43">
        <v>200.97</v>
      </c>
      <c r="AG51" s="62" t="s">
        <v>10</v>
      </c>
      <c r="AH51" s="65">
        <v>0</v>
      </c>
      <c r="AI51" s="66">
        <v>0</v>
      </c>
      <c r="AJ51" s="62" t="s">
        <v>10</v>
      </c>
      <c r="AK51" s="39">
        <v>2.4130000000000003</v>
      </c>
      <c r="AL51" s="33" t="s">
        <v>10</v>
      </c>
      <c r="AM51" s="33" t="s">
        <v>10</v>
      </c>
    </row>
    <row r="52" spans="1:39" x14ac:dyDescent="0.25">
      <c r="A52" s="77" t="s">
        <v>111</v>
      </c>
      <c r="B52" s="77" t="s">
        <v>24</v>
      </c>
      <c r="C52" s="77" t="s">
        <v>87</v>
      </c>
      <c r="D52" s="78" t="s">
        <v>490</v>
      </c>
      <c r="E52" s="83" t="s">
        <v>183</v>
      </c>
      <c r="F52" s="87" t="s">
        <v>10</v>
      </c>
      <c r="G52" s="77" t="s">
        <v>183</v>
      </c>
      <c r="H52" s="83" t="s">
        <v>545</v>
      </c>
      <c r="I52" s="77" t="s">
        <v>231</v>
      </c>
      <c r="J52" s="77" t="s">
        <v>5</v>
      </c>
      <c r="K52" s="77" t="s">
        <v>104</v>
      </c>
      <c r="L52" s="62" t="s">
        <v>28</v>
      </c>
      <c r="M52" s="62" t="s">
        <v>11</v>
      </c>
      <c r="N52" s="62" t="s">
        <v>10</v>
      </c>
      <c r="O52" s="31">
        <v>43.2</v>
      </c>
      <c r="P52" s="40">
        <v>4.3200000000000002E-2</v>
      </c>
      <c r="Q52" s="33">
        <v>63955</v>
      </c>
      <c r="R52" s="41">
        <v>63.954999999999998</v>
      </c>
      <c r="S52" s="35">
        <v>1279.0999999999999</v>
      </c>
      <c r="T52" s="75">
        <v>150000</v>
      </c>
      <c r="U52" s="31">
        <v>0</v>
      </c>
      <c r="V52" s="31">
        <v>0</v>
      </c>
      <c r="W52" s="62" t="s">
        <v>11</v>
      </c>
      <c r="X52" s="62" t="s">
        <v>11</v>
      </c>
      <c r="Y52" s="64">
        <v>1</v>
      </c>
      <c r="Z52" s="64">
        <v>0</v>
      </c>
      <c r="AA52" s="62" t="s">
        <v>11</v>
      </c>
      <c r="AB52" s="62" t="s">
        <v>10</v>
      </c>
      <c r="AC52" s="43">
        <v>200.97</v>
      </c>
      <c r="AD52" s="62" t="s">
        <v>10</v>
      </c>
      <c r="AE52" s="43" t="s">
        <v>10</v>
      </c>
      <c r="AF52" s="43">
        <v>200.97</v>
      </c>
      <c r="AG52" s="62" t="s">
        <v>10</v>
      </c>
      <c r="AH52" s="65">
        <v>0</v>
      </c>
      <c r="AI52" s="66">
        <v>0</v>
      </c>
      <c r="AJ52" s="62" t="s">
        <v>10</v>
      </c>
      <c r="AK52" s="39">
        <v>2.4130000000000003</v>
      </c>
      <c r="AL52" s="33" t="s">
        <v>10</v>
      </c>
      <c r="AM52" s="33" t="s">
        <v>10</v>
      </c>
    </row>
    <row r="53" spans="1:39" x14ac:dyDescent="0.25">
      <c r="A53" s="77" t="s">
        <v>111</v>
      </c>
      <c r="B53" s="77" t="s">
        <v>24</v>
      </c>
      <c r="C53" s="77" t="s">
        <v>88</v>
      </c>
      <c r="D53" s="78" t="s">
        <v>490</v>
      </c>
      <c r="E53" s="83" t="s">
        <v>505</v>
      </c>
      <c r="F53" s="87" t="s">
        <v>155</v>
      </c>
      <c r="G53" s="77" t="s">
        <v>184</v>
      </c>
      <c r="H53" s="83" t="s">
        <v>155</v>
      </c>
      <c r="I53" s="77" t="s">
        <v>232</v>
      </c>
      <c r="J53" s="77" t="s">
        <v>8</v>
      </c>
      <c r="K53" s="77" t="s">
        <v>46</v>
      </c>
      <c r="L53" s="62" t="s">
        <v>28</v>
      </c>
      <c r="M53" s="62" t="s">
        <v>11</v>
      </c>
      <c r="N53" s="62" t="s">
        <v>10</v>
      </c>
      <c r="O53" s="31">
        <v>200</v>
      </c>
      <c r="P53" s="40">
        <v>0.2</v>
      </c>
      <c r="Q53" s="33">
        <v>296088</v>
      </c>
      <c r="R53" s="41">
        <v>296.08800000000002</v>
      </c>
      <c r="S53" s="35">
        <v>5921.76</v>
      </c>
      <c r="T53" s="75">
        <v>535900</v>
      </c>
      <c r="U53" s="31">
        <v>0</v>
      </c>
      <c r="V53" s="31">
        <v>0</v>
      </c>
      <c r="W53" s="62" t="s">
        <v>11</v>
      </c>
      <c r="X53" s="62" t="s">
        <v>11</v>
      </c>
      <c r="Y53" s="64">
        <v>0</v>
      </c>
      <c r="Z53" s="64">
        <v>1</v>
      </c>
      <c r="AA53" s="62" t="s">
        <v>23</v>
      </c>
      <c r="AB53" s="62" t="s">
        <v>155</v>
      </c>
      <c r="AC53" s="43">
        <v>200.97</v>
      </c>
      <c r="AD53" s="62" t="s">
        <v>10</v>
      </c>
      <c r="AE53" s="43" t="s">
        <v>10</v>
      </c>
      <c r="AF53" s="43">
        <v>200.97</v>
      </c>
      <c r="AG53" s="62" t="s">
        <v>10</v>
      </c>
      <c r="AH53" s="65">
        <v>0</v>
      </c>
      <c r="AI53" s="66">
        <v>0</v>
      </c>
      <c r="AJ53" s="62" t="s">
        <v>10</v>
      </c>
      <c r="AK53" s="39">
        <v>2.4130000000000003</v>
      </c>
      <c r="AL53" s="33" t="s">
        <v>10</v>
      </c>
      <c r="AM53" s="33" t="s">
        <v>10</v>
      </c>
    </row>
    <row r="54" spans="1:39" x14ac:dyDescent="0.25">
      <c r="A54" s="77" t="s">
        <v>108</v>
      </c>
      <c r="B54" s="77" t="s">
        <v>24</v>
      </c>
      <c r="C54" s="77" t="s">
        <v>89</v>
      </c>
      <c r="D54" s="78" t="s">
        <v>490</v>
      </c>
      <c r="E54" s="83" t="s">
        <v>156</v>
      </c>
      <c r="F54" s="87" t="s">
        <v>156</v>
      </c>
      <c r="G54" s="77" t="s">
        <v>185</v>
      </c>
      <c r="H54" s="83" t="s">
        <v>546</v>
      </c>
      <c r="I54" s="77" t="s">
        <v>233</v>
      </c>
      <c r="J54" s="77" t="s">
        <v>8</v>
      </c>
      <c r="K54" s="77" t="s">
        <v>46</v>
      </c>
      <c r="L54" s="62" t="s">
        <v>28</v>
      </c>
      <c r="M54" s="62" t="s">
        <v>11</v>
      </c>
      <c r="N54" s="62" t="s">
        <v>10</v>
      </c>
      <c r="O54" s="31">
        <v>99.9</v>
      </c>
      <c r="P54" s="40">
        <v>9.9900000000000003E-2</v>
      </c>
      <c r="Q54" s="33">
        <v>147895.95600000001</v>
      </c>
      <c r="R54" s="41">
        <v>147.89595600000001</v>
      </c>
      <c r="S54" s="35">
        <v>2957.9191200000005</v>
      </c>
      <c r="T54" s="75">
        <v>299015</v>
      </c>
      <c r="U54" s="31">
        <v>0</v>
      </c>
      <c r="V54" s="31">
        <v>0</v>
      </c>
      <c r="W54" s="62" t="s">
        <v>11</v>
      </c>
      <c r="X54" s="62" t="s">
        <v>11</v>
      </c>
      <c r="Y54" s="64">
        <v>0</v>
      </c>
      <c r="Z54" s="64">
        <v>1</v>
      </c>
      <c r="AA54" s="62" t="s">
        <v>23</v>
      </c>
      <c r="AB54" s="62" t="s">
        <v>156</v>
      </c>
      <c r="AC54" s="43">
        <v>200.97</v>
      </c>
      <c r="AD54" s="62" t="s">
        <v>10</v>
      </c>
      <c r="AE54" s="43" t="s">
        <v>10</v>
      </c>
      <c r="AF54" s="43">
        <v>200.97</v>
      </c>
      <c r="AG54" s="62" t="s">
        <v>10</v>
      </c>
      <c r="AH54" s="65">
        <v>0</v>
      </c>
      <c r="AI54" s="66">
        <v>0</v>
      </c>
      <c r="AJ54" s="62" t="s">
        <v>10</v>
      </c>
      <c r="AK54" s="39">
        <v>2.4130000000000003</v>
      </c>
      <c r="AL54" s="33" t="s">
        <v>10</v>
      </c>
      <c r="AM54" s="33" t="s">
        <v>10</v>
      </c>
    </row>
    <row r="55" spans="1:39" x14ac:dyDescent="0.25">
      <c r="A55" s="77" t="s">
        <v>111</v>
      </c>
      <c r="B55" s="77" t="s">
        <v>24</v>
      </c>
      <c r="C55" s="77" t="s">
        <v>90</v>
      </c>
      <c r="D55" s="78" t="s">
        <v>490</v>
      </c>
      <c r="E55" s="83" t="s">
        <v>156</v>
      </c>
      <c r="F55" s="87" t="s">
        <v>156</v>
      </c>
      <c r="G55" s="77" t="s">
        <v>186</v>
      </c>
      <c r="H55" s="83" t="s">
        <v>546</v>
      </c>
      <c r="I55" s="77" t="s">
        <v>234</v>
      </c>
      <c r="J55" s="77" t="s">
        <v>8</v>
      </c>
      <c r="K55" s="77" t="s">
        <v>46</v>
      </c>
      <c r="L55" s="62" t="s">
        <v>28</v>
      </c>
      <c r="M55" s="62" t="s">
        <v>11</v>
      </c>
      <c r="N55" s="62" t="s">
        <v>10</v>
      </c>
      <c r="O55" s="31">
        <v>100</v>
      </c>
      <c r="P55" s="40">
        <v>0.1</v>
      </c>
      <c r="Q55" s="33">
        <v>148044</v>
      </c>
      <c r="R55" s="41">
        <v>148.04400000000001</v>
      </c>
      <c r="S55" s="35">
        <v>2960.88</v>
      </c>
      <c r="T55" s="75">
        <v>268875</v>
      </c>
      <c r="U55" s="31">
        <v>0</v>
      </c>
      <c r="V55" s="31">
        <v>0</v>
      </c>
      <c r="W55" s="62" t="s">
        <v>11</v>
      </c>
      <c r="X55" s="62" t="s">
        <v>11</v>
      </c>
      <c r="Y55" s="64">
        <v>0</v>
      </c>
      <c r="Z55" s="64">
        <v>1</v>
      </c>
      <c r="AA55" s="62" t="s">
        <v>23</v>
      </c>
      <c r="AB55" s="62" t="s">
        <v>156</v>
      </c>
      <c r="AC55" s="43">
        <v>200.97</v>
      </c>
      <c r="AD55" s="62" t="s">
        <v>10</v>
      </c>
      <c r="AE55" s="43" t="s">
        <v>10</v>
      </c>
      <c r="AF55" s="43">
        <v>200.97</v>
      </c>
      <c r="AG55" s="62" t="s">
        <v>10</v>
      </c>
      <c r="AH55" s="65">
        <v>0</v>
      </c>
      <c r="AI55" s="66">
        <v>0</v>
      </c>
      <c r="AJ55" s="62" t="s">
        <v>10</v>
      </c>
      <c r="AK55" s="39">
        <v>2.4130000000000003</v>
      </c>
      <c r="AL55" s="33" t="s">
        <v>10</v>
      </c>
      <c r="AM55" s="33" t="s">
        <v>10</v>
      </c>
    </row>
    <row r="56" spans="1:39" x14ac:dyDescent="0.25">
      <c r="A56" s="77" t="s">
        <v>111</v>
      </c>
      <c r="B56" s="77" t="s">
        <v>24</v>
      </c>
      <c r="C56" s="77" t="s">
        <v>91</v>
      </c>
      <c r="D56" s="78" t="s">
        <v>490</v>
      </c>
      <c r="E56" s="83" t="s">
        <v>156</v>
      </c>
      <c r="F56" s="87" t="s">
        <v>156</v>
      </c>
      <c r="G56" s="77" t="s">
        <v>187</v>
      </c>
      <c r="H56" s="83" t="s">
        <v>546</v>
      </c>
      <c r="I56" s="77" t="s">
        <v>235</v>
      </c>
      <c r="J56" s="77" t="s">
        <v>8</v>
      </c>
      <c r="K56" s="77" t="s">
        <v>46</v>
      </c>
      <c r="L56" s="62" t="s">
        <v>28</v>
      </c>
      <c r="M56" s="62" t="s">
        <v>11</v>
      </c>
      <c r="N56" s="62" t="s">
        <v>10</v>
      </c>
      <c r="O56" s="31">
        <v>100</v>
      </c>
      <c r="P56" s="40">
        <v>0.1</v>
      </c>
      <c r="Q56" s="33">
        <v>148044</v>
      </c>
      <c r="R56" s="41">
        <v>148.04400000000001</v>
      </c>
      <c r="S56" s="35">
        <v>2960.88</v>
      </c>
      <c r="T56" s="75">
        <v>283950</v>
      </c>
      <c r="U56" s="31">
        <v>0</v>
      </c>
      <c r="V56" s="31">
        <v>0</v>
      </c>
      <c r="W56" s="62" t="s">
        <v>11</v>
      </c>
      <c r="X56" s="62" t="s">
        <v>11</v>
      </c>
      <c r="Y56" s="64">
        <v>0</v>
      </c>
      <c r="Z56" s="64">
        <v>1</v>
      </c>
      <c r="AA56" s="62" t="s">
        <v>23</v>
      </c>
      <c r="AB56" s="62" t="s">
        <v>156</v>
      </c>
      <c r="AC56" s="43">
        <v>200.97</v>
      </c>
      <c r="AD56" s="62" t="s">
        <v>10</v>
      </c>
      <c r="AE56" s="43" t="s">
        <v>10</v>
      </c>
      <c r="AF56" s="43">
        <v>200.97</v>
      </c>
      <c r="AG56" s="62" t="s">
        <v>10</v>
      </c>
      <c r="AH56" s="65">
        <v>0</v>
      </c>
      <c r="AI56" s="66">
        <v>0</v>
      </c>
      <c r="AJ56" s="62" t="s">
        <v>10</v>
      </c>
      <c r="AK56" s="39">
        <v>2.4130000000000003</v>
      </c>
      <c r="AL56" s="33" t="s">
        <v>10</v>
      </c>
      <c r="AM56" s="33" t="s">
        <v>10</v>
      </c>
    </row>
    <row r="57" spans="1:39" x14ac:dyDescent="0.25">
      <c r="A57" s="77" t="s">
        <v>111</v>
      </c>
      <c r="B57" s="77" t="s">
        <v>24</v>
      </c>
      <c r="C57" s="77" t="s">
        <v>92</v>
      </c>
      <c r="D57" s="78" t="s">
        <v>490</v>
      </c>
      <c r="E57" s="83" t="s">
        <v>513</v>
      </c>
      <c r="F57" s="87" t="s">
        <v>523</v>
      </c>
      <c r="G57" s="77" t="s">
        <v>188</v>
      </c>
      <c r="H57" s="83" t="s">
        <v>523</v>
      </c>
      <c r="I57" s="77" t="s">
        <v>236</v>
      </c>
      <c r="J57" s="77" t="s">
        <v>5</v>
      </c>
      <c r="K57" s="77" t="s">
        <v>47</v>
      </c>
      <c r="L57" s="62" t="s">
        <v>28</v>
      </c>
      <c r="M57" s="62" t="s">
        <v>11</v>
      </c>
      <c r="N57" s="62" t="s">
        <v>10</v>
      </c>
      <c r="O57" s="31">
        <v>50</v>
      </c>
      <c r="P57" s="40">
        <v>0.05</v>
      </c>
      <c r="Q57" s="33">
        <v>54619</v>
      </c>
      <c r="R57" s="41">
        <v>54.619</v>
      </c>
      <c r="S57" s="35">
        <v>1092.3800000000001</v>
      </c>
      <c r="T57" s="75">
        <v>123344.04</v>
      </c>
      <c r="U57" s="31">
        <v>0</v>
      </c>
      <c r="V57" s="31">
        <v>0</v>
      </c>
      <c r="W57" s="62" t="s">
        <v>11</v>
      </c>
      <c r="X57" s="62" t="s">
        <v>11</v>
      </c>
      <c r="Y57" s="64">
        <v>1</v>
      </c>
      <c r="Z57" s="64">
        <v>0</v>
      </c>
      <c r="AA57" s="62" t="s">
        <v>11</v>
      </c>
      <c r="AB57" s="62" t="s">
        <v>10</v>
      </c>
      <c r="AC57" s="43">
        <v>200.97</v>
      </c>
      <c r="AD57" s="62" t="s">
        <v>10</v>
      </c>
      <c r="AE57" s="43" t="s">
        <v>10</v>
      </c>
      <c r="AF57" s="43">
        <v>200.97</v>
      </c>
      <c r="AG57" s="62" t="s">
        <v>10</v>
      </c>
      <c r="AH57" s="65">
        <v>0</v>
      </c>
      <c r="AI57" s="66">
        <v>0</v>
      </c>
      <c r="AJ57" s="62" t="s">
        <v>10</v>
      </c>
      <c r="AK57" s="39">
        <v>2.4130000000000003</v>
      </c>
      <c r="AL57" s="33" t="s">
        <v>10</v>
      </c>
      <c r="AM57" s="33" t="s">
        <v>10</v>
      </c>
    </row>
    <row r="58" spans="1:39" x14ac:dyDescent="0.25">
      <c r="A58" s="77" t="s">
        <v>111</v>
      </c>
      <c r="B58" s="77" t="s">
        <v>14</v>
      </c>
      <c r="C58" s="77" t="s">
        <v>93</v>
      </c>
      <c r="D58" s="78" t="s">
        <v>490</v>
      </c>
      <c r="E58" s="83" t="s">
        <v>516</v>
      </c>
      <c r="F58" s="87" t="s">
        <v>10</v>
      </c>
      <c r="G58" s="77" t="s">
        <v>189</v>
      </c>
      <c r="H58" s="83" t="s">
        <v>547</v>
      </c>
      <c r="I58" s="77" t="s">
        <v>237</v>
      </c>
      <c r="J58" s="77" t="s">
        <v>1</v>
      </c>
      <c r="K58" s="77" t="s">
        <v>105</v>
      </c>
      <c r="L58" s="62" t="s">
        <v>28</v>
      </c>
      <c r="M58" s="62" t="s">
        <v>11</v>
      </c>
      <c r="N58" s="62" t="s">
        <v>10</v>
      </c>
      <c r="O58" s="31">
        <v>5</v>
      </c>
      <c r="P58" s="40">
        <v>5.0000000000000001E-3</v>
      </c>
      <c r="Q58" s="33">
        <v>7402</v>
      </c>
      <c r="R58" s="41">
        <v>7.4020000000000001</v>
      </c>
      <c r="S58" s="35">
        <v>148.04</v>
      </c>
      <c r="T58" s="75">
        <v>17770</v>
      </c>
      <c r="U58" s="31">
        <v>0</v>
      </c>
      <c r="V58" s="31">
        <v>0</v>
      </c>
      <c r="W58" s="62" t="s">
        <v>11</v>
      </c>
      <c r="X58" s="62" t="s">
        <v>11</v>
      </c>
      <c r="Y58" s="62" t="s">
        <v>10</v>
      </c>
      <c r="Z58" s="62" t="s">
        <v>10</v>
      </c>
      <c r="AA58" s="62" t="s">
        <v>11</v>
      </c>
      <c r="AB58" s="62" t="s">
        <v>10</v>
      </c>
      <c r="AC58" s="62" t="s">
        <v>10</v>
      </c>
      <c r="AD58" s="80">
        <v>95.075000000000003</v>
      </c>
      <c r="AE58" s="43">
        <v>289.33905696954696</v>
      </c>
      <c r="AF58" s="67">
        <v>384.41405696954695</v>
      </c>
      <c r="AG58" s="62" t="s">
        <v>10</v>
      </c>
      <c r="AH58" s="65">
        <v>0</v>
      </c>
      <c r="AI58" s="66">
        <v>0</v>
      </c>
      <c r="AJ58" s="62" t="s">
        <v>10</v>
      </c>
      <c r="AK58" s="39">
        <v>2.4130000000000003</v>
      </c>
      <c r="AL58" s="33" t="s">
        <v>10</v>
      </c>
      <c r="AM58" s="33" t="s">
        <v>10</v>
      </c>
    </row>
    <row r="59" spans="1:39" x14ac:dyDescent="0.25">
      <c r="A59" s="77" t="s">
        <v>111</v>
      </c>
      <c r="B59" s="77" t="s">
        <v>14</v>
      </c>
      <c r="C59" s="77" t="s">
        <v>94</v>
      </c>
      <c r="D59" s="78" t="s">
        <v>490</v>
      </c>
      <c r="E59" s="83" t="s">
        <v>517</v>
      </c>
      <c r="F59" s="87" t="s">
        <v>10</v>
      </c>
      <c r="G59" s="77" t="s">
        <v>190</v>
      </c>
      <c r="H59" s="83" t="s">
        <v>548</v>
      </c>
      <c r="I59" s="77" t="s">
        <v>238</v>
      </c>
      <c r="J59" s="77" t="s">
        <v>8</v>
      </c>
      <c r="K59" s="77" t="s">
        <v>46</v>
      </c>
      <c r="L59" s="62" t="s">
        <v>28</v>
      </c>
      <c r="M59" s="62" t="s">
        <v>11</v>
      </c>
      <c r="N59" s="62" t="s">
        <v>10</v>
      </c>
      <c r="O59" s="31">
        <v>33.299999999999997</v>
      </c>
      <c r="P59" s="40">
        <v>3.3299999999999996E-2</v>
      </c>
      <c r="Q59" s="33">
        <v>49298.652000000002</v>
      </c>
      <c r="R59" s="41">
        <v>49.298652000000004</v>
      </c>
      <c r="S59" s="35">
        <v>985.97304000000008</v>
      </c>
      <c r="T59" s="75">
        <v>95363.35</v>
      </c>
      <c r="U59" s="31">
        <v>0</v>
      </c>
      <c r="V59" s="31">
        <v>0</v>
      </c>
      <c r="W59" s="62" t="s">
        <v>11</v>
      </c>
      <c r="X59" s="62" t="s">
        <v>11</v>
      </c>
      <c r="Y59" s="62" t="s">
        <v>10</v>
      </c>
      <c r="Z59" s="62" t="s">
        <v>10</v>
      </c>
      <c r="AA59" s="62" t="s">
        <v>11</v>
      </c>
      <c r="AB59" s="62" t="s">
        <v>10</v>
      </c>
      <c r="AC59" s="62" t="s">
        <v>10</v>
      </c>
      <c r="AD59" s="80">
        <v>95.075000000000003</v>
      </c>
      <c r="AE59" s="43">
        <v>152.32517584604489</v>
      </c>
      <c r="AF59" s="67">
        <v>247.40017584604487</v>
      </c>
      <c r="AG59" s="62" t="s">
        <v>10</v>
      </c>
      <c r="AH59" s="65">
        <v>0</v>
      </c>
      <c r="AI59" s="66">
        <v>0</v>
      </c>
      <c r="AJ59" s="62" t="s">
        <v>10</v>
      </c>
      <c r="AK59" s="39">
        <v>2.4130000000000003</v>
      </c>
      <c r="AL59" s="33" t="s">
        <v>10</v>
      </c>
      <c r="AM59" s="33" t="s">
        <v>10</v>
      </c>
    </row>
    <row r="60" spans="1:39" x14ac:dyDescent="0.25">
      <c r="A60" s="77" t="s">
        <v>108</v>
      </c>
      <c r="B60" s="77" t="s">
        <v>14</v>
      </c>
      <c r="C60" s="77" t="s">
        <v>95</v>
      </c>
      <c r="D60" s="78" t="s">
        <v>490</v>
      </c>
      <c r="E60" s="83" t="s">
        <v>518</v>
      </c>
      <c r="F60" s="87" t="s">
        <v>524</v>
      </c>
      <c r="G60" s="77" t="s">
        <v>191</v>
      </c>
      <c r="H60" s="83" t="s">
        <v>157</v>
      </c>
      <c r="I60" s="77" t="s">
        <v>239</v>
      </c>
      <c r="J60" s="77" t="s">
        <v>99</v>
      </c>
      <c r="K60" s="77" t="s">
        <v>46</v>
      </c>
      <c r="L60" s="62" t="s">
        <v>28</v>
      </c>
      <c r="M60" s="62" t="s">
        <v>11</v>
      </c>
      <c r="N60" s="62" t="s">
        <v>10</v>
      </c>
      <c r="O60" s="31">
        <v>86.4</v>
      </c>
      <c r="P60" s="40">
        <v>8.6400000000000005E-2</v>
      </c>
      <c r="Q60" s="33">
        <v>127910.016</v>
      </c>
      <c r="R60" s="41">
        <v>127.910016</v>
      </c>
      <c r="S60" s="35">
        <v>2558.2003199999999</v>
      </c>
      <c r="T60" s="75">
        <v>199594.83</v>
      </c>
      <c r="U60" s="31">
        <v>0</v>
      </c>
      <c r="V60" s="31">
        <v>0</v>
      </c>
      <c r="W60" s="62" t="s">
        <v>11</v>
      </c>
      <c r="X60" s="62" t="s">
        <v>11</v>
      </c>
      <c r="Y60" s="62" t="s">
        <v>10</v>
      </c>
      <c r="Z60" s="62" t="s">
        <v>10</v>
      </c>
      <c r="AA60" s="62" t="s">
        <v>23</v>
      </c>
      <c r="AB60" s="62" t="s">
        <v>157</v>
      </c>
      <c r="AC60" s="62" t="s">
        <v>10</v>
      </c>
      <c r="AD60" s="80">
        <v>95.075000000000003</v>
      </c>
      <c r="AE60" s="43">
        <v>152.32517584604489</v>
      </c>
      <c r="AF60" s="67">
        <v>247.40017584604487</v>
      </c>
      <c r="AG60" s="62" t="s">
        <v>10</v>
      </c>
      <c r="AH60" s="65">
        <v>0</v>
      </c>
      <c r="AI60" s="66">
        <v>0</v>
      </c>
      <c r="AJ60" s="62" t="s">
        <v>10</v>
      </c>
      <c r="AK60" s="39">
        <v>2.4130000000000003</v>
      </c>
      <c r="AL60" s="33" t="s">
        <v>10</v>
      </c>
      <c r="AM60" s="33" t="s">
        <v>10</v>
      </c>
    </row>
    <row r="61" spans="1:39" x14ac:dyDescent="0.25">
      <c r="A61" s="77" t="s">
        <v>111</v>
      </c>
      <c r="B61" s="77" t="s">
        <v>14</v>
      </c>
      <c r="C61" s="77" t="s">
        <v>96</v>
      </c>
      <c r="D61" s="78" t="s">
        <v>490</v>
      </c>
      <c r="E61" s="83" t="s">
        <v>517</v>
      </c>
      <c r="F61" s="87" t="s">
        <v>10</v>
      </c>
      <c r="G61" s="77" t="s">
        <v>192</v>
      </c>
      <c r="H61" s="83" t="s">
        <v>549</v>
      </c>
      <c r="I61" s="77" t="s">
        <v>240</v>
      </c>
      <c r="J61" s="77" t="s">
        <v>4</v>
      </c>
      <c r="K61" s="77" t="s">
        <v>27</v>
      </c>
      <c r="L61" s="62" t="s">
        <v>28</v>
      </c>
      <c r="M61" s="62" t="s">
        <v>11</v>
      </c>
      <c r="N61" s="62" t="s">
        <v>10</v>
      </c>
      <c r="O61" s="31">
        <v>187.5</v>
      </c>
      <c r="P61" s="40">
        <v>0.1875</v>
      </c>
      <c r="Q61" s="33">
        <v>227582.5</v>
      </c>
      <c r="R61" s="41">
        <v>227.58250000000001</v>
      </c>
      <c r="S61" s="35">
        <v>4551.6500000000005</v>
      </c>
      <c r="T61" s="75">
        <v>504056.5</v>
      </c>
      <c r="U61" s="31">
        <v>0</v>
      </c>
      <c r="V61" s="31">
        <v>0</v>
      </c>
      <c r="W61" s="62" t="s">
        <v>11</v>
      </c>
      <c r="X61" s="62" t="s">
        <v>11</v>
      </c>
      <c r="Y61" s="62" t="s">
        <v>10</v>
      </c>
      <c r="Z61" s="62" t="s">
        <v>10</v>
      </c>
      <c r="AA61" s="62" t="s">
        <v>11</v>
      </c>
      <c r="AB61" s="62" t="s">
        <v>10</v>
      </c>
      <c r="AC61" s="62" t="s">
        <v>10</v>
      </c>
      <c r="AD61" s="80">
        <v>95.075000000000003</v>
      </c>
      <c r="AE61" s="43">
        <v>152.32517584604489</v>
      </c>
      <c r="AF61" s="67">
        <v>247.40017584604487</v>
      </c>
      <c r="AG61" s="62" t="s">
        <v>10</v>
      </c>
      <c r="AH61" s="65">
        <v>0</v>
      </c>
      <c r="AI61" s="66">
        <v>0</v>
      </c>
      <c r="AJ61" s="62" t="s">
        <v>10</v>
      </c>
      <c r="AK61" s="39">
        <v>2.4130000000000003</v>
      </c>
      <c r="AL61" s="33" t="s">
        <v>10</v>
      </c>
      <c r="AM61" s="33" t="s">
        <v>10</v>
      </c>
    </row>
    <row r="62" spans="1:39" x14ac:dyDescent="0.25">
      <c r="A62" s="77" t="s">
        <v>111</v>
      </c>
      <c r="B62" s="77" t="s">
        <v>24</v>
      </c>
      <c r="C62" s="77" t="s">
        <v>97</v>
      </c>
      <c r="D62" s="78" t="s">
        <v>490</v>
      </c>
      <c r="E62" s="83" t="s">
        <v>519</v>
      </c>
      <c r="F62" s="87" t="s">
        <v>10</v>
      </c>
      <c r="G62" s="77" t="s">
        <v>193</v>
      </c>
      <c r="H62" s="83" t="s">
        <v>550</v>
      </c>
      <c r="I62" s="77" t="s">
        <v>241</v>
      </c>
      <c r="J62" s="77" t="s">
        <v>100</v>
      </c>
      <c r="K62" s="77" t="s">
        <v>46</v>
      </c>
      <c r="L62" s="62" t="s">
        <v>28</v>
      </c>
      <c r="M62" s="62" t="s">
        <v>11</v>
      </c>
      <c r="N62" s="62" t="s">
        <v>10</v>
      </c>
      <c r="O62" s="31">
        <v>122</v>
      </c>
      <c r="P62" s="40">
        <v>0.122</v>
      </c>
      <c r="Q62" s="33">
        <v>128784</v>
      </c>
      <c r="R62" s="41">
        <v>128.78399999999999</v>
      </c>
      <c r="S62" s="35">
        <v>2575.6799999999998</v>
      </c>
      <c r="T62" s="75">
        <v>328900</v>
      </c>
      <c r="U62" s="31">
        <v>0</v>
      </c>
      <c r="V62" s="31">
        <v>0</v>
      </c>
      <c r="W62" s="62" t="s">
        <v>11</v>
      </c>
      <c r="X62" s="62" t="s">
        <v>11</v>
      </c>
      <c r="Y62" s="64">
        <v>1</v>
      </c>
      <c r="Z62" s="64">
        <v>0</v>
      </c>
      <c r="AA62" s="62" t="s">
        <v>11</v>
      </c>
      <c r="AB62" s="62" t="s">
        <v>10</v>
      </c>
      <c r="AC62" s="43">
        <v>200.97</v>
      </c>
      <c r="AD62" s="62" t="s">
        <v>10</v>
      </c>
      <c r="AE62" s="43" t="s">
        <v>10</v>
      </c>
      <c r="AF62" s="43">
        <v>200.97</v>
      </c>
      <c r="AG62" s="62" t="s">
        <v>10</v>
      </c>
      <c r="AH62" s="65">
        <v>0</v>
      </c>
      <c r="AI62" s="66">
        <v>0</v>
      </c>
      <c r="AJ62" s="62" t="s">
        <v>10</v>
      </c>
      <c r="AK62" s="39">
        <v>2.4130000000000003</v>
      </c>
      <c r="AL62" s="33" t="s">
        <v>10</v>
      </c>
      <c r="AM62" s="33" t="s">
        <v>10</v>
      </c>
    </row>
    <row r="63" spans="1:39" x14ac:dyDescent="0.25">
      <c r="A63" s="77" t="s">
        <v>108</v>
      </c>
      <c r="B63" s="77" t="s">
        <v>24</v>
      </c>
      <c r="C63" s="77" t="s">
        <v>98</v>
      </c>
      <c r="D63" s="78" t="s">
        <v>490</v>
      </c>
      <c r="E63" s="83" t="s">
        <v>519</v>
      </c>
      <c r="F63" s="87" t="s">
        <v>10</v>
      </c>
      <c r="G63" s="77" t="s">
        <v>194</v>
      </c>
      <c r="H63" s="83" t="s">
        <v>551</v>
      </c>
      <c r="I63" s="77" t="s">
        <v>242</v>
      </c>
      <c r="J63" s="77" t="s">
        <v>5</v>
      </c>
      <c r="K63" s="77" t="s">
        <v>47</v>
      </c>
      <c r="L63" s="62" t="s">
        <v>28</v>
      </c>
      <c r="M63" s="62" t="s">
        <v>11</v>
      </c>
      <c r="N63" s="62" t="s">
        <v>10</v>
      </c>
      <c r="O63" s="31">
        <v>200</v>
      </c>
      <c r="P63" s="40">
        <v>0.2</v>
      </c>
      <c r="Q63" s="33">
        <v>296088</v>
      </c>
      <c r="R63" s="41">
        <v>296.08800000000002</v>
      </c>
      <c r="S63" s="35">
        <v>5921.76</v>
      </c>
      <c r="T63" s="75">
        <v>572000</v>
      </c>
      <c r="U63" s="31">
        <v>0</v>
      </c>
      <c r="V63" s="31">
        <v>0</v>
      </c>
      <c r="W63" s="62" t="s">
        <v>11</v>
      </c>
      <c r="X63" s="62" t="s">
        <v>11</v>
      </c>
      <c r="Y63" s="64">
        <v>1</v>
      </c>
      <c r="Z63" s="64">
        <v>0</v>
      </c>
      <c r="AA63" s="62" t="s">
        <v>11</v>
      </c>
      <c r="AB63" s="62" t="s">
        <v>10</v>
      </c>
      <c r="AC63" s="43">
        <v>200.97</v>
      </c>
      <c r="AD63" s="62" t="s">
        <v>10</v>
      </c>
      <c r="AE63" s="43" t="s">
        <v>10</v>
      </c>
      <c r="AF63" s="43">
        <v>200.97</v>
      </c>
      <c r="AG63" s="62" t="s">
        <v>10</v>
      </c>
      <c r="AH63" s="65">
        <v>0</v>
      </c>
      <c r="AI63" s="66">
        <v>0</v>
      </c>
      <c r="AJ63" s="62" t="s">
        <v>10</v>
      </c>
      <c r="AK63" s="39">
        <v>2.4130000000000003</v>
      </c>
      <c r="AL63" s="33" t="s">
        <v>10</v>
      </c>
      <c r="AM63" s="33" t="s">
        <v>10</v>
      </c>
    </row>
    <row r="64" spans="1:39" x14ac:dyDescent="0.25">
      <c r="A64" s="77" t="s">
        <v>107</v>
      </c>
      <c r="B64" s="77" t="s">
        <v>482</v>
      </c>
      <c r="C64" s="77" t="s">
        <v>268</v>
      </c>
      <c r="D64" s="78" t="s">
        <v>491</v>
      </c>
      <c r="E64" s="83" t="s">
        <v>513</v>
      </c>
      <c r="F64" s="83" t="s">
        <v>513</v>
      </c>
      <c r="G64" s="77" t="s">
        <v>317</v>
      </c>
      <c r="H64" s="83" t="s">
        <v>567</v>
      </c>
      <c r="I64" s="77" t="s">
        <v>357</v>
      </c>
      <c r="J64" s="77" t="s">
        <v>398</v>
      </c>
      <c r="K64" s="77" t="s">
        <v>103</v>
      </c>
      <c r="L64" s="63" t="s">
        <v>28</v>
      </c>
      <c r="M64" s="82" t="s">
        <v>11</v>
      </c>
      <c r="N64" s="70" t="s">
        <v>10</v>
      </c>
      <c r="O64" s="31">
        <v>50</v>
      </c>
      <c r="P64" s="40">
        <v>0.05</v>
      </c>
      <c r="Q64" s="33">
        <v>84759.7</v>
      </c>
      <c r="R64" s="41">
        <v>84.759699999999995</v>
      </c>
      <c r="S64" s="41">
        <v>1695.194</v>
      </c>
      <c r="T64" s="65">
        <v>170885.64</v>
      </c>
      <c r="U64" s="31">
        <v>0</v>
      </c>
      <c r="V64" s="31">
        <v>0</v>
      </c>
      <c r="W64" s="82" t="s">
        <v>11</v>
      </c>
      <c r="X64" s="82" t="s">
        <v>11</v>
      </c>
      <c r="Y64" s="64" t="s">
        <v>10</v>
      </c>
      <c r="Z64" s="64">
        <v>1</v>
      </c>
      <c r="AA64" s="82" t="s">
        <v>11</v>
      </c>
      <c r="AB64" s="82" t="s">
        <v>10</v>
      </c>
      <c r="AC64" s="43">
        <v>200.97</v>
      </c>
      <c r="AD64" s="82" t="s">
        <v>10</v>
      </c>
      <c r="AE64" s="43" t="s">
        <v>10</v>
      </c>
      <c r="AF64" s="43">
        <v>200.97</v>
      </c>
      <c r="AG64" s="82" t="s">
        <v>10</v>
      </c>
      <c r="AH64" s="65">
        <v>17034.156908999998</v>
      </c>
      <c r="AI64" s="66">
        <v>340683.13817999995</v>
      </c>
      <c r="AJ64" s="28">
        <v>45443</v>
      </c>
      <c r="AK64" s="39">
        <v>2.4630000000000001</v>
      </c>
      <c r="AL64" s="36"/>
      <c r="AM64" s="36"/>
    </row>
    <row r="65" spans="1:39" x14ac:dyDescent="0.25">
      <c r="A65" s="77" t="s">
        <v>107</v>
      </c>
      <c r="B65" s="77" t="s">
        <v>482</v>
      </c>
      <c r="C65" s="77" t="s">
        <v>269</v>
      </c>
      <c r="D65" s="78" t="s">
        <v>491</v>
      </c>
      <c r="E65" s="88" t="s">
        <v>409</v>
      </c>
      <c r="F65" s="87" t="s">
        <v>10</v>
      </c>
      <c r="G65" s="77" t="s">
        <v>318</v>
      </c>
      <c r="H65" s="87" t="s">
        <v>10</v>
      </c>
      <c r="I65" s="77" t="s">
        <v>358</v>
      </c>
      <c r="J65" s="77" t="s">
        <v>399</v>
      </c>
      <c r="K65" s="77" t="s">
        <v>27</v>
      </c>
      <c r="L65" s="63" t="s">
        <v>28</v>
      </c>
      <c r="M65" s="82" t="s">
        <v>11</v>
      </c>
      <c r="N65" s="70" t="s">
        <v>10</v>
      </c>
      <c r="O65" s="31">
        <v>200</v>
      </c>
      <c r="P65" s="40">
        <v>0.2</v>
      </c>
      <c r="Q65" s="33">
        <v>359600</v>
      </c>
      <c r="R65" s="41">
        <v>359.6</v>
      </c>
      <c r="S65" s="41">
        <v>7192</v>
      </c>
      <c r="T65" s="65">
        <v>661913</v>
      </c>
      <c r="U65" s="31">
        <v>0</v>
      </c>
      <c r="V65" s="31">
        <v>0</v>
      </c>
      <c r="W65" s="82" t="s">
        <v>11</v>
      </c>
      <c r="X65" s="82" t="s">
        <v>11</v>
      </c>
      <c r="Y65" s="64" t="s">
        <v>10</v>
      </c>
      <c r="Z65" s="64">
        <v>1</v>
      </c>
      <c r="AA65" s="82" t="s">
        <v>23</v>
      </c>
      <c r="AB65" s="82" t="s">
        <v>409</v>
      </c>
      <c r="AC65" s="43">
        <v>200.97</v>
      </c>
      <c r="AD65" s="82" t="s">
        <v>10</v>
      </c>
      <c r="AE65" s="43" t="s">
        <v>10</v>
      </c>
      <c r="AF65" s="43">
        <v>200.97</v>
      </c>
      <c r="AG65" s="82" t="s">
        <v>10</v>
      </c>
      <c r="AH65" s="65">
        <v>72268.812000000005</v>
      </c>
      <c r="AI65" s="66">
        <v>1445376.2400000002</v>
      </c>
      <c r="AJ65" s="28">
        <v>45504</v>
      </c>
      <c r="AK65" s="39">
        <v>2.6630000000000003</v>
      </c>
      <c r="AL65" s="36"/>
      <c r="AM65" s="36"/>
    </row>
    <row r="66" spans="1:39" x14ac:dyDescent="0.25">
      <c r="A66" s="77" t="s">
        <v>107</v>
      </c>
      <c r="B66" s="77" t="s">
        <v>482</v>
      </c>
      <c r="C66" s="77" t="s">
        <v>270</v>
      </c>
      <c r="D66" s="78" t="s">
        <v>491</v>
      </c>
      <c r="E66" s="88" t="s">
        <v>409</v>
      </c>
      <c r="F66" s="87" t="s">
        <v>10</v>
      </c>
      <c r="G66" s="77" t="s">
        <v>318</v>
      </c>
      <c r="H66" s="87" t="s">
        <v>10</v>
      </c>
      <c r="I66" s="77" t="s">
        <v>358</v>
      </c>
      <c r="J66" s="77" t="s">
        <v>399</v>
      </c>
      <c r="K66" s="77" t="s">
        <v>27</v>
      </c>
      <c r="L66" s="63" t="s">
        <v>28</v>
      </c>
      <c r="M66" s="82" t="s">
        <v>11</v>
      </c>
      <c r="N66" s="70" t="s">
        <v>10</v>
      </c>
      <c r="O66" s="31">
        <v>200</v>
      </c>
      <c r="P66" s="40">
        <v>0.2</v>
      </c>
      <c r="Q66" s="33">
        <v>359900</v>
      </c>
      <c r="R66" s="41">
        <v>359.9</v>
      </c>
      <c r="S66" s="41">
        <v>7198</v>
      </c>
      <c r="T66" s="65">
        <v>662913</v>
      </c>
      <c r="U66" s="31">
        <v>0</v>
      </c>
      <c r="V66" s="31">
        <v>0</v>
      </c>
      <c r="W66" s="82" t="s">
        <v>11</v>
      </c>
      <c r="X66" s="82" t="s">
        <v>11</v>
      </c>
      <c r="Y66" s="64" t="s">
        <v>10</v>
      </c>
      <c r="Z66" s="64">
        <v>1</v>
      </c>
      <c r="AA66" s="82" t="s">
        <v>23</v>
      </c>
      <c r="AB66" s="82" t="s">
        <v>409</v>
      </c>
      <c r="AC66" s="43">
        <v>200.97</v>
      </c>
      <c r="AD66" s="82" t="s">
        <v>10</v>
      </c>
      <c r="AE66" s="43" t="s">
        <v>10</v>
      </c>
      <c r="AF66" s="43">
        <v>200.97</v>
      </c>
      <c r="AG66" s="82" t="s">
        <v>10</v>
      </c>
      <c r="AH66" s="65">
        <v>72329.103000000003</v>
      </c>
      <c r="AI66" s="66">
        <v>1446582.06</v>
      </c>
      <c r="AJ66" s="28">
        <v>45504</v>
      </c>
      <c r="AK66" s="39">
        <v>2.8630000000000004</v>
      </c>
      <c r="AL66" s="36"/>
      <c r="AM66" s="36"/>
    </row>
    <row r="67" spans="1:39" x14ac:dyDescent="0.25">
      <c r="A67" s="77" t="s">
        <v>107</v>
      </c>
      <c r="B67" s="77" t="s">
        <v>482</v>
      </c>
      <c r="C67" s="77" t="s">
        <v>271</v>
      </c>
      <c r="D67" s="78" t="s">
        <v>491</v>
      </c>
      <c r="E67" s="88" t="s">
        <v>409</v>
      </c>
      <c r="F67" s="88" t="s">
        <v>568</v>
      </c>
      <c r="G67" s="77" t="s">
        <v>318</v>
      </c>
      <c r="H67" s="87" t="s">
        <v>10</v>
      </c>
      <c r="I67" s="77" t="s">
        <v>359</v>
      </c>
      <c r="J67" s="77" t="s">
        <v>400</v>
      </c>
      <c r="K67" s="77" t="s">
        <v>103</v>
      </c>
      <c r="L67" s="63" t="s">
        <v>28</v>
      </c>
      <c r="M67" s="82" t="s">
        <v>11</v>
      </c>
      <c r="N67" s="70" t="s">
        <v>10</v>
      </c>
      <c r="O67" s="31">
        <v>200</v>
      </c>
      <c r="P67" s="40">
        <v>0.2</v>
      </c>
      <c r="Q67" s="33">
        <v>354200</v>
      </c>
      <c r="R67" s="41">
        <v>354.2</v>
      </c>
      <c r="S67" s="41">
        <v>7084</v>
      </c>
      <c r="T67" s="65">
        <v>661913</v>
      </c>
      <c r="U67" s="31">
        <v>0</v>
      </c>
      <c r="V67" s="31">
        <v>0</v>
      </c>
      <c r="W67" s="82" t="s">
        <v>11</v>
      </c>
      <c r="X67" s="82" t="s">
        <v>11</v>
      </c>
      <c r="Y67" s="64" t="s">
        <v>10</v>
      </c>
      <c r="Z67" s="64">
        <v>1</v>
      </c>
      <c r="AA67" s="82" t="s">
        <v>23</v>
      </c>
      <c r="AB67" s="82" t="s">
        <v>409</v>
      </c>
      <c r="AC67" s="43">
        <v>200.97</v>
      </c>
      <c r="AD67" s="82" t="s">
        <v>10</v>
      </c>
      <c r="AE67" s="43" t="s">
        <v>10</v>
      </c>
      <c r="AF67" s="43">
        <v>200.97</v>
      </c>
      <c r="AG67" s="82" t="s">
        <v>10</v>
      </c>
      <c r="AH67" s="65">
        <v>71183.573999999993</v>
      </c>
      <c r="AI67" s="66">
        <v>1423671.48</v>
      </c>
      <c r="AJ67" s="28">
        <v>45504</v>
      </c>
      <c r="AK67" s="39">
        <v>3.0630000000000006</v>
      </c>
      <c r="AL67" s="36"/>
      <c r="AM67" s="36"/>
    </row>
    <row r="68" spans="1:39" x14ac:dyDescent="0.25">
      <c r="A68" s="77" t="s">
        <v>107</v>
      </c>
      <c r="B68" s="77" t="s">
        <v>482</v>
      </c>
      <c r="C68" s="77" t="s">
        <v>272</v>
      </c>
      <c r="D68" s="78" t="s">
        <v>491</v>
      </c>
      <c r="E68" s="88" t="s">
        <v>409</v>
      </c>
      <c r="F68" s="88" t="s">
        <v>569</v>
      </c>
      <c r="G68" s="77" t="s">
        <v>319</v>
      </c>
      <c r="H68" s="87" t="s">
        <v>10</v>
      </c>
      <c r="I68" s="77" t="s">
        <v>360</v>
      </c>
      <c r="J68" s="77" t="s">
        <v>400</v>
      </c>
      <c r="K68" s="77" t="s">
        <v>103</v>
      </c>
      <c r="L68" s="63" t="s">
        <v>28</v>
      </c>
      <c r="M68" s="82" t="s">
        <v>11</v>
      </c>
      <c r="N68" s="70" t="s">
        <v>10</v>
      </c>
      <c r="O68" s="31">
        <v>200</v>
      </c>
      <c r="P68" s="40">
        <v>0.2</v>
      </c>
      <c r="Q68" s="33">
        <v>332500</v>
      </c>
      <c r="R68" s="41">
        <v>332.5</v>
      </c>
      <c r="S68" s="41">
        <v>6650</v>
      </c>
      <c r="T68" s="65">
        <v>661913</v>
      </c>
      <c r="U68" s="31">
        <v>0</v>
      </c>
      <c r="V68" s="31">
        <v>0</v>
      </c>
      <c r="W68" s="82" t="s">
        <v>11</v>
      </c>
      <c r="X68" s="82" t="s">
        <v>11</v>
      </c>
      <c r="Y68" s="64" t="s">
        <v>10</v>
      </c>
      <c r="Z68" s="64">
        <v>1</v>
      </c>
      <c r="AA68" s="82" t="s">
        <v>23</v>
      </c>
      <c r="AB68" s="82" t="s">
        <v>409</v>
      </c>
      <c r="AC68" s="43">
        <v>200.97</v>
      </c>
      <c r="AD68" s="82" t="s">
        <v>10</v>
      </c>
      <c r="AE68" s="82" t="s">
        <v>10</v>
      </c>
      <c r="AF68" s="43">
        <v>200.97</v>
      </c>
      <c r="AG68" s="82" t="s">
        <v>10</v>
      </c>
      <c r="AH68" s="65">
        <v>66822.524999999994</v>
      </c>
      <c r="AI68" s="66">
        <v>1336450.5</v>
      </c>
      <c r="AJ68" s="28">
        <v>45504</v>
      </c>
      <c r="AK68" s="39">
        <v>3.2630000000000008</v>
      </c>
      <c r="AL68" s="36"/>
      <c r="AM68" s="36"/>
    </row>
    <row r="69" spans="1:39" x14ac:dyDescent="0.25">
      <c r="A69" s="77" t="s">
        <v>107</v>
      </c>
      <c r="B69" s="77" t="s">
        <v>482</v>
      </c>
      <c r="C69" s="77" t="s">
        <v>273</v>
      </c>
      <c r="D69" s="78" t="s">
        <v>491</v>
      </c>
      <c r="E69" s="88" t="s">
        <v>513</v>
      </c>
      <c r="F69" s="88" t="s">
        <v>513</v>
      </c>
      <c r="G69" s="77" t="s">
        <v>320</v>
      </c>
      <c r="H69" s="88" t="s">
        <v>320</v>
      </c>
      <c r="I69" s="77" t="s">
        <v>361</v>
      </c>
      <c r="J69" s="77" t="s">
        <v>401</v>
      </c>
      <c r="K69" s="77" t="s">
        <v>103</v>
      </c>
      <c r="L69" s="63" t="s">
        <v>28</v>
      </c>
      <c r="M69" s="82" t="s">
        <v>11</v>
      </c>
      <c r="N69" s="70" t="s">
        <v>10</v>
      </c>
      <c r="O69" s="31">
        <v>150</v>
      </c>
      <c r="P69" s="40">
        <v>0.15</v>
      </c>
      <c r="Q69" s="33">
        <v>245378</v>
      </c>
      <c r="R69" s="41">
        <v>245.37799999999999</v>
      </c>
      <c r="S69" s="41">
        <v>4907.5599999999995</v>
      </c>
      <c r="T69" s="65">
        <v>472163.3</v>
      </c>
      <c r="U69" s="31">
        <v>0</v>
      </c>
      <c r="V69" s="31">
        <v>0</v>
      </c>
      <c r="W69" s="82" t="s">
        <v>11</v>
      </c>
      <c r="X69" s="82" t="s">
        <v>11</v>
      </c>
      <c r="Y69" s="64" t="s">
        <v>10</v>
      </c>
      <c r="Z69" s="64">
        <v>1</v>
      </c>
      <c r="AA69" s="82" t="s">
        <v>11</v>
      </c>
      <c r="AB69" s="82" t="s">
        <v>10</v>
      </c>
      <c r="AC69" s="43">
        <v>200.97</v>
      </c>
      <c r="AD69" s="82" t="s">
        <v>10</v>
      </c>
      <c r="AE69" s="82" t="s">
        <v>10</v>
      </c>
      <c r="AF69" s="43">
        <v>200.97</v>
      </c>
      <c r="AG69" s="82" t="s">
        <v>10</v>
      </c>
      <c r="AH69" s="65">
        <v>49313.61666</v>
      </c>
      <c r="AI69" s="66">
        <v>986272.33319999999</v>
      </c>
      <c r="AJ69" s="28">
        <v>45261</v>
      </c>
      <c r="AK69" s="39">
        <v>3.4130000000000007</v>
      </c>
      <c r="AL69" s="36"/>
      <c r="AM69" s="36"/>
    </row>
    <row r="70" spans="1:39" x14ac:dyDescent="0.25">
      <c r="A70" s="77" t="s">
        <v>107</v>
      </c>
      <c r="B70" s="77" t="s">
        <v>14</v>
      </c>
      <c r="C70" s="77" t="s">
        <v>274</v>
      </c>
      <c r="D70" s="78" t="s">
        <v>491</v>
      </c>
      <c r="E70" s="88" t="s">
        <v>513</v>
      </c>
      <c r="F70" s="88" t="s">
        <v>513</v>
      </c>
      <c r="G70" s="77" t="s">
        <v>321</v>
      </c>
      <c r="H70" s="88" t="s">
        <v>570</v>
      </c>
      <c r="I70" s="77" t="s">
        <v>362</v>
      </c>
      <c r="J70" s="77" t="s">
        <v>402</v>
      </c>
      <c r="K70" s="77" t="s">
        <v>46</v>
      </c>
      <c r="L70" s="63" t="s">
        <v>28</v>
      </c>
      <c r="M70" s="82" t="s">
        <v>11</v>
      </c>
      <c r="N70" s="70" t="s">
        <v>10</v>
      </c>
      <c r="O70" s="31">
        <v>175</v>
      </c>
      <c r="P70" s="40">
        <v>0.17499999999999999</v>
      </c>
      <c r="Q70" s="33">
        <v>254246.2</v>
      </c>
      <c r="R70" s="41">
        <v>254.24620000000002</v>
      </c>
      <c r="S70" s="41">
        <v>5084.924</v>
      </c>
      <c r="T70" s="65">
        <v>520970.4</v>
      </c>
      <c r="U70" s="31">
        <v>0</v>
      </c>
      <c r="V70" s="31">
        <v>0</v>
      </c>
      <c r="W70" s="82" t="s">
        <v>11</v>
      </c>
      <c r="X70" s="82" t="s">
        <v>11</v>
      </c>
      <c r="Y70" s="64" t="s">
        <v>10</v>
      </c>
      <c r="Z70" s="64">
        <v>0</v>
      </c>
      <c r="AA70" s="82" t="s">
        <v>11</v>
      </c>
      <c r="AB70" s="82" t="s">
        <v>10</v>
      </c>
      <c r="AC70" s="82" t="s">
        <v>10</v>
      </c>
      <c r="AD70" s="80">
        <v>37.28</v>
      </c>
      <c r="AE70" s="43">
        <v>163.69</v>
      </c>
      <c r="AF70" s="43">
        <v>200.97</v>
      </c>
      <c r="AG70" s="82" t="s">
        <v>10</v>
      </c>
      <c r="AH70" s="65">
        <v>51095.858814000007</v>
      </c>
      <c r="AI70" s="66">
        <v>1021917.1762800001</v>
      </c>
      <c r="AJ70" s="28">
        <v>45473</v>
      </c>
      <c r="AK70" s="39">
        <v>3.5880000000000005</v>
      </c>
      <c r="AL70" s="36"/>
      <c r="AM70" s="36"/>
    </row>
    <row r="71" spans="1:39" x14ac:dyDescent="0.25">
      <c r="A71" s="77" t="s">
        <v>107</v>
      </c>
      <c r="B71" s="77" t="s">
        <v>482</v>
      </c>
      <c r="C71" s="77" t="s">
        <v>275</v>
      </c>
      <c r="D71" s="78" t="s">
        <v>491</v>
      </c>
      <c r="E71" s="88" t="s">
        <v>513</v>
      </c>
      <c r="F71" s="88" t="s">
        <v>513</v>
      </c>
      <c r="G71" s="77" t="s">
        <v>320</v>
      </c>
      <c r="H71" s="88" t="s">
        <v>320</v>
      </c>
      <c r="I71" s="77" t="s">
        <v>363</v>
      </c>
      <c r="J71" s="77" t="s">
        <v>401</v>
      </c>
      <c r="K71" s="77" t="s">
        <v>103</v>
      </c>
      <c r="L71" s="63" t="s">
        <v>28</v>
      </c>
      <c r="M71" s="82" t="s">
        <v>11</v>
      </c>
      <c r="N71" s="70" t="s">
        <v>10</v>
      </c>
      <c r="O71" s="31">
        <v>100</v>
      </c>
      <c r="P71" s="40">
        <v>0.1</v>
      </c>
      <c r="Q71" s="33">
        <v>160572.25</v>
      </c>
      <c r="R71" s="41">
        <v>160.57225</v>
      </c>
      <c r="S71" s="41">
        <v>3211.4449999999997</v>
      </c>
      <c r="T71" s="65">
        <v>308636</v>
      </c>
      <c r="U71" s="31">
        <v>0</v>
      </c>
      <c r="V71" s="31">
        <v>0</v>
      </c>
      <c r="W71" s="82" t="s">
        <v>11</v>
      </c>
      <c r="X71" s="82" t="s">
        <v>11</v>
      </c>
      <c r="Y71" s="64" t="s">
        <v>10</v>
      </c>
      <c r="Z71" s="64">
        <v>1</v>
      </c>
      <c r="AA71" s="82" t="s">
        <v>11</v>
      </c>
      <c r="AB71" s="82" t="s">
        <v>10</v>
      </c>
      <c r="AC71" s="43">
        <v>200.97</v>
      </c>
      <c r="AD71" s="82" t="s">
        <v>10</v>
      </c>
      <c r="AE71" s="82" t="s">
        <v>10</v>
      </c>
      <c r="AF71" s="43">
        <v>200.97</v>
      </c>
      <c r="AG71" s="82" t="s">
        <v>10</v>
      </c>
      <c r="AH71" s="65">
        <v>32270.205082500001</v>
      </c>
      <c r="AI71" s="66">
        <v>645404.10164999997</v>
      </c>
      <c r="AJ71" s="28">
        <v>45261</v>
      </c>
      <c r="AK71" s="39">
        <v>3.6880000000000006</v>
      </c>
      <c r="AL71" s="36"/>
      <c r="AM71" s="36"/>
    </row>
    <row r="72" spans="1:39" x14ac:dyDescent="0.25">
      <c r="A72" s="77" t="s">
        <v>107</v>
      </c>
      <c r="B72" s="77" t="s">
        <v>482</v>
      </c>
      <c r="C72" s="77" t="s">
        <v>276</v>
      </c>
      <c r="D72" s="78" t="s">
        <v>491</v>
      </c>
      <c r="E72" s="88" t="s">
        <v>571</v>
      </c>
      <c r="F72" s="88" t="s">
        <v>571</v>
      </c>
      <c r="G72" s="77" t="s">
        <v>322</v>
      </c>
      <c r="H72" s="88" t="s">
        <v>572</v>
      </c>
      <c r="I72" s="77" t="s">
        <v>364</v>
      </c>
      <c r="J72" s="77" t="s">
        <v>398</v>
      </c>
      <c r="K72" s="77" t="s">
        <v>103</v>
      </c>
      <c r="L72" s="63" t="s">
        <v>28</v>
      </c>
      <c r="M72" s="82" t="s">
        <v>11</v>
      </c>
      <c r="N72" s="70" t="s">
        <v>10</v>
      </c>
      <c r="O72" s="31">
        <v>75</v>
      </c>
      <c r="P72" s="40">
        <v>7.4999999999999997E-2</v>
      </c>
      <c r="Q72" s="33">
        <v>108300</v>
      </c>
      <c r="R72" s="41">
        <v>108.3</v>
      </c>
      <c r="S72" s="41">
        <v>2166</v>
      </c>
      <c r="T72" s="65">
        <v>223080</v>
      </c>
      <c r="U72" s="31">
        <v>0</v>
      </c>
      <c r="V72" s="31">
        <v>0</v>
      </c>
      <c r="W72" s="82" t="s">
        <v>11</v>
      </c>
      <c r="X72" s="82" t="s">
        <v>11</v>
      </c>
      <c r="Y72" s="64" t="s">
        <v>10</v>
      </c>
      <c r="Z72" s="64">
        <v>1</v>
      </c>
      <c r="AA72" s="82" t="s">
        <v>11</v>
      </c>
      <c r="AB72" s="82" t="s">
        <v>10</v>
      </c>
      <c r="AC72" s="43">
        <v>200.97</v>
      </c>
      <c r="AD72" s="82" t="s">
        <v>10</v>
      </c>
      <c r="AE72" s="82" t="s">
        <v>10</v>
      </c>
      <c r="AF72" s="43">
        <v>200.97</v>
      </c>
      <c r="AG72" s="82" t="s">
        <v>10</v>
      </c>
      <c r="AH72" s="65">
        <v>21765.050999999999</v>
      </c>
      <c r="AI72" s="66">
        <v>435301.02</v>
      </c>
      <c r="AJ72" s="28">
        <v>45505</v>
      </c>
      <c r="AK72" s="39">
        <v>3.7630000000000008</v>
      </c>
      <c r="AL72" s="36"/>
      <c r="AM72" s="36"/>
    </row>
    <row r="73" spans="1:39" x14ac:dyDescent="0.25">
      <c r="A73" s="77" t="s">
        <v>108</v>
      </c>
      <c r="B73" s="77" t="s">
        <v>482</v>
      </c>
      <c r="C73" s="77" t="s">
        <v>277</v>
      </c>
      <c r="D73" s="78" t="s">
        <v>491</v>
      </c>
      <c r="E73" s="88" t="s">
        <v>323</v>
      </c>
      <c r="F73" s="88" t="s">
        <v>573</v>
      </c>
      <c r="G73" s="77" t="s">
        <v>323</v>
      </c>
      <c r="H73" s="88" t="s">
        <v>323</v>
      </c>
      <c r="I73" s="77" t="s">
        <v>365</v>
      </c>
      <c r="J73" s="77" t="s">
        <v>398</v>
      </c>
      <c r="K73" s="77" t="s">
        <v>46</v>
      </c>
      <c r="L73" s="63" t="s">
        <v>28</v>
      </c>
      <c r="M73" s="82" t="s">
        <v>11</v>
      </c>
      <c r="N73" s="70" t="s">
        <v>10</v>
      </c>
      <c r="O73" s="31">
        <v>100</v>
      </c>
      <c r="P73" s="40">
        <v>0.1</v>
      </c>
      <c r="Q73" s="33">
        <v>125000</v>
      </c>
      <c r="R73" s="41">
        <v>125</v>
      </c>
      <c r="S73" s="41">
        <v>2500</v>
      </c>
      <c r="T73" s="65">
        <v>230000</v>
      </c>
      <c r="U73" s="31">
        <v>0</v>
      </c>
      <c r="V73" s="31">
        <v>0</v>
      </c>
      <c r="W73" s="82" t="s">
        <v>11</v>
      </c>
      <c r="X73" s="82" t="s">
        <v>11</v>
      </c>
      <c r="Y73" s="64" t="s">
        <v>10</v>
      </c>
      <c r="Z73" s="64">
        <v>1</v>
      </c>
      <c r="AA73" s="82" t="s">
        <v>11</v>
      </c>
      <c r="AB73" s="82" t="s">
        <v>10</v>
      </c>
      <c r="AC73" s="43">
        <v>200.97</v>
      </c>
      <c r="AD73" s="82" t="s">
        <v>10</v>
      </c>
      <c r="AE73" s="82" t="s">
        <v>10</v>
      </c>
      <c r="AF73" s="43">
        <v>200.97</v>
      </c>
      <c r="AG73" s="82" t="s">
        <v>10</v>
      </c>
      <c r="AH73" s="65">
        <v>0</v>
      </c>
      <c r="AI73" s="66">
        <v>0</v>
      </c>
      <c r="AJ73" s="82" t="s">
        <v>10</v>
      </c>
      <c r="AK73" s="39">
        <v>3.7630000000000008</v>
      </c>
      <c r="AL73" s="33" t="s">
        <v>10</v>
      </c>
      <c r="AM73" s="33" t="s">
        <v>10</v>
      </c>
    </row>
    <row r="74" spans="1:39" x14ac:dyDescent="0.25">
      <c r="A74" s="77" t="s">
        <v>108</v>
      </c>
      <c r="B74" s="77" t="s">
        <v>14</v>
      </c>
      <c r="C74" s="77" t="s">
        <v>278</v>
      </c>
      <c r="D74" s="78" t="s">
        <v>491</v>
      </c>
      <c r="E74" s="88" t="s">
        <v>574</v>
      </c>
      <c r="F74" s="88" t="s">
        <v>575</v>
      </c>
      <c r="G74" s="77" t="s">
        <v>324</v>
      </c>
      <c r="H74" s="88" t="s">
        <v>576</v>
      </c>
      <c r="I74" s="77" t="s">
        <v>366</v>
      </c>
      <c r="J74" s="77" t="s">
        <v>4</v>
      </c>
      <c r="K74" s="77" t="s">
        <v>27</v>
      </c>
      <c r="L74" s="63" t="s">
        <v>28</v>
      </c>
      <c r="M74" s="82" t="s">
        <v>11</v>
      </c>
      <c r="N74" s="70" t="s">
        <v>10</v>
      </c>
      <c r="O74" s="31">
        <v>33.299999999999997</v>
      </c>
      <c r="P74" s="40">
        <v>3.3299999999999996E-2</v>
      </c>
      <c r="Q74" s="33">
        <v>34100</v>
      </c>
      <c r="R74" s="41">
        <v>34.1</v>
      </c>
      <c r="S74" s="41">
        <v>682</v>
      </c>
      <c r="T74" s="65">
        <v>74700</v>
      </c>
      <c r="U74" s="31">
        <v>0</v>
      </c>
      <c r="V74" s="31">
        <v>0</v>
      </c>
      <c r="W74" s="82" t="s">
        <v>11</v>
      </c>
      <c r="X74" s="82" t="s">
        <v>11</v>
      </c>
      <c r="Y74" s="64" t="s">
        <v>10</v>
      </c>
      <c r="Z74" s="64">
        <v>0</v>
      </c>
      <c r="AA74" s="82" t="s">
        <v>11</v>
      </c>
      <c r="AB74" s="82" t="s">
        <v>10</v>
      </c>
      <c r="AC74" s="82" t="s">
        <v>10</v>
      </c>
      <c r="AD74" s="80">
        <v>54.83</v>
      </c>
      <c r="AE74" s="43">
        <v>163.69</v>
      </c>
      <c r="AF74" s="43">
        <v>218.51999999999998</v>
      </c>
      <c r="AG74" s="82" t="s">
        <v>10</v>
      </c>
      <c r="AH74" s="65">
        <v>0</v>
      </c>
      <c r="AI74" s="66">
        <v>0</v>
      </c>
      <c r="AJ74" s="82" t="s">
        <v>10</v>
      </c>
      <c r="AK74" s="39">
        <v>3.7630000000000008</v>
      </c>
      <c r="AL74" s="33" t="s">
        <v>10</v>
      </c>
      <c r="AM74" s="33" t="s">
        <v>10</v>
      </c>
    </row>
    <row r="75" spans="1:39" x14ac:dyDescent="0.25">
      <c r="A75" s="77" t="s">
        <v>107</v>
      </c>
      <c r="B75" s="77" t="s">
        <v>14</v>
      </c>
      <c r="C75" s="77" t="s">
        <v>279</v>
      </c>
      <c r="D75" s="78" t="s">
        <v>491</v>
      </c>
      <c r="E75" s="88" t="s">
        <v>577</v>
      </c>
      <c r="F75" s="87" t="s">
        <v>10</v>
      </c>
      <c r="G75" s="77" t="s">
        <v>325</v>
      </c>
      <c r="H75" s="88" t="s">
        <v>578</v>
      </c>
      <c r="I75" s="77" t="s">
        <v>367</v>
      </c>
      <c r="J75" s="77" t="s">
        <v>4</v>
      </c>
      <c r="K75" s="77" t="s">
        <v>46</v>
      </c>
      <c r="L75" s="63" t="s">
        <v>28</v>
      </c>
      <c r="M75" s="82" t="s">
        <v>11</v>
      </c>
      <c r="N75" s="70" t="s">
        <v>10</v>
      </c>
      <c r="O75" s="31">
        <v>165</v>
      </c>
      <c r="P75" s="40">
        <v>0.16500000000000001</v>
      </c>
      <c r="Q75" s="33">
        <v>216810</v>
      </c>
      <c r="R75" s="41">
        <v>216.81</v>
      </c>
      <c r="S75" s="41">
        <v>4336.2</v>
      </c>
      <c r="T75" s="65">
        <v>643500</v>
      </c>
      <c r="U75" s="31">
        <v>0</v>
      </c>
      <c r="V75" s="31">
        <v>0</v>
      </c>
      <c r="W75" s="82" t="s">
        <v>11</v>
      </c>
      <c r="X75" s="82" t="s">
        <v>11</v>
      </c>
      <c r="Y75" s="64" t="s">
        <v>10</v>
      </c>
      <c r="Z75" s="64">
        <v>0</v>
      </c>
      <c r="AA75" s="82" t="s">
        <v>11</v>
      </c>
      <c r="AB75" s="82" t="s">
        <v>10</v>
      </c>
      <c r="AC75" s="82" t="s">
        <v>10</v>
      </c>
      <c r="AD75" s="80">
        <v>37.28</v>
      </c>
      <c r="AE75" s="43">
        <v>163.69</v>
      </c>
      <c r="AF75" s="43">
        <v>200.97</v>
      </c>
      <c r="AG75" s="82" t="s">
        <v>10</v>
      </c>
      <c r="AH75" s="65">
        <v>43572.305700000004</v>
      </c>
      <c r="AI75" s="66">
        <v>871446.11400000006</v>
      </c>
      <c r="AJ75" s="28">
        <v>45443</v>
      </c>
      <c r="AK75" s="39">
        <v>3.9280000000000008</v>
      </c>
      <c r="AL75" s="36"/>
      <c r="AM75" s="36"/>
    </row>
    <row r="76" spans="1:39" x14ac:dyDescent="0.25">
      <c r="A76" s="77" t="s">
        <v>107</v>
      </c>
      <c r="B76" s="77" t="s">
        <v>482</v>
      </c>
      <c r="C76" s="77" t="s">
        <v>280</v>
      </c>
      <c r="D76" s="78" t="s">
        <v>491</v>
      </c>
      <c r="E76" s="88" t="s">
        <v>579</v>
      </c>
      <c r="F76" s="87" t="s">
        <v>10</v>
      </c>
      <c r="G76" s="77" t="s">
        <v>326</v>
      </c>
      <c r="H76" s="88" t="s">
        <v>326</v>
      </c>
      <c r="I76" s="77" t="s">
        <v>368</v>
      </c>
      <c r="J76" s="77" t="s">
        <v>398</v>
      </c>
      <c r="K76" s="77" t="s">
        <v>46</v>
      </c>
      <c r="L76" s="63" t="s">
        <v>28</v>
      </c>
      <c r="M76" s="82" t="s">
        <v>11</v>
      </c>
      <c r="N76" s="70" t="s">
        <v>10</v>
      </c>
      <c r="O76" s="31">
        <v>200</v>
      </c>
      <c r="P76" s="40">
        <v>0.2</v>
      </c>
      <c r="Q76" s="33">
        <v>373040</v>
      </c>
      <c r="R76" s="41">
        <v>373.04</v>
      </c>
      <c r="S76" s="41">
        <v>7460.8</v>
      </c>
      <c r="T76" s="65">
        <v>709815</v>
      </c>
      <c r="U76" s="31">
        <v>0</v>
      </c>
      <c r="V76" s="31">
        <v>0</v>
      </c>
      <c r="W76" s="82" t="s">
        <v>11</v>
      </c>
      <c r="X76" s="82" t="s">
        <v>11</v>
      </c>
      <c r="Y76" s="64" t="s">
        <v>10</v>
      </c>
      <c r="Z76" s="64">
        <v>1</v>
      </c>
      <c r="AA76" s="82" t="s">
        <v>11</v>
      </c>
      <c r="AB76" s="82" t="s">
        <v>10</v>
      </c>
      <c r="AC76" s="43">
        <v>200.97</v>
      </c>
      <c r="AD76" s="82" t="s">
        <v>10</v>
      </c>
      <c r="AE76" s="82" t="s">
        <v>10</v>
      </c>
      <c r="AF76" s="43">
        <v>200.97</v>
      </c>
      <c r="AG76" s="82" t="s">
        <v>10</v>
      </c>
      <c r="AH76" s="65">
        <v>74969.848799999992</v>
      </c>
      <c r="AI76" s="66">
        <v>1499396.9759999998</v>
      </c>
      <c r="AJ76" s="28">
        <v>45413</v>
      </c>
      <c r="AK76" s="39">
        <v>4.128000000000001</v>
      </c>
      <c r="AL76" s="36"/>
      <c r="AM76" s="36"/>
    </row>
    <row r="77" spans="1:39" x14ac:dyDescent="0.25">
      <c r="A77" s="77" t="s">
        <v>107</v>
      </c>
      <c r="B77" s="77" t="s">
        <v>482</v>
      </c>
      <c r="C77" s="77" t="s">
        <v>281</v>
      </c>
      <c r="D77" s="78" t="s">
        <v>491</v>
      </c>
      <c r="E77" s="88" t="s">
        <v>580</v>
      </c>
      <c r="F77" s="87" t="s">
        <v>10</v>
      </c>
      <c r="G77" s="77" t="s">
        <v>327</v>
      </c>
      <c r="H77" s="88" t="s">
        <v>410</v>
      </c>
      <c r="I77" s="77" t="s">
        <v>369</v>
      </c>
      <c r="J77" s="77" t="s">
        <v>399</v>
      </c>
      <c r="K77" s="77" t="s">
        <v>46</v>
      </c>
      <c r="L77" s="63" t="s">
        <v>28</v>
      </c>
      <c r="M77" s="82" t="s">
        <v>11</v>
      </c>
      <c r="N77" s="70" t="s">
        <v>10</v>
      </c>
      <c r="O77" s="31">
        <v>75</v>
      </c>
      <c r="P77" s="40">
        <v>7.4999999999999997E-2</v>
      </c>
      <c r="Q77" s="33">
        <v>101422.8</v>
      </c>
      <c r="R77" s="41">
        <v>101.42280000000001</v>
      </c>
      <c r="S77" s="41">
        <v>2028.4560000000001</v>
      </c>
      <c r="T77" s="65">
        <v>242250</v>
      </c>
      <c r="U77" s="31">
        <v>0</v>
      </c>
      <c r="V77" s="31">
        <v>0</v>
      </c>
      <c r="W77" s="82" t="s">
        <v>11</v>
      </c>
      <c r="X77" s="82" t="s">
        <v>11</v>
      </c>
      <c r="Y77" s="64" t="s">
        <v>10</v>
      </c>
      <c r="Z77" s="64">
        <v>1</v>
      </c>
      <c r="AA77" s="82" t="s">
        <v>23</v>
      </c>
      <c r="AB77" s="82" t="s">
        <v>410</v>
      </c>
      <c r="AC77" s="43">
        <v>200.97</v>
      </c>
      <c r="AD77" s="82" t="s">
        <v>10</v>
      </c>
      <c r="AE77" s="82" t="s">
        <v>10</v>
      </c>
      <c r="AF77" s="43">
        <v>200.97</v>
      </c>
      <c r="AG77" s="82" t="s">
        <v>10</v>
      </c>
      <c r="AH77" s="65">
        <v>20382.940116000002</v>
      </c>
      <c r="AI77" s="66">
        <v>407658.80232000002</v>
      </c>
      <c r="AJ77" s="28">
        <v>45275</v>
      </c>
      <c r="AK77" s="39">
        <v>4.2030000000000012</v>
      </c>
      <c r="AL77" s="36"/>
      <c r="AM77" s="36"/>
    </row>
    <row r="78" spans="1:39" x14ac:dyDescent="0.25">
      <c r="A78" s="77" t="s">
        <v>107</v>
      </c>
      <c r="B78" s="77" t="s">
        <v>482</v>
      </c>
      <c r="C78" s="77" t="s">
        <v>282</v>
      </c>
      <c r="D78" s="78" t="s">
        <v>491</v>
      </c>
      <c r="E78" s="88" t="s">
        <v>581</v>
      </c>
      <c r="F78" s="87" t="s">
        <v>10</v>
      </c>
      <c r="G78" s="77" t="s">
        <v>328</v>
      </c>
      <c r="H78" s="88" t="s">
        <v>582</v>
      </c>
      <c r="I78" s="77" t="s">
        <v>370</v>
      </c>
      <c r="J78" s="77" t="s">
        <v>403</v>
      </c>
      <c r="K78" s="77" t="s">
        <v>103</v>
      </c>
      <c r="L78" s="63" t="s">
        <v>28</v>
      </c>
      <c r="M78" s="82" t="s">
        <v>11</v>
      </c>
      <c r="N78" s="70" t="s">
        <v>10</v>
      </c>
      <c r="O78" s="31">
        <v>200</v>
      </c>
      <c r="P78" s="40">
        <v>0.2</v>
      </c>
      <c r="Q78" s="33">
        <v>343022</v>
      </c>
      <c r="R78" s="41">
        <v>343.02199999999999</v>
      </c>
      <c r="S78" s="41">
        <v>6860.44</v>
      </c>
      <c r="T78" s="65">
        <v>586600</v>
      </c>
      <c r="U78" s="31">
        <v>0</v>
      </c>
      <c r="V78" s="31">
        <v>0</v>
      </c>
      <c r="W78" s="82" t="s">
        <v>11</v>
      </c>
      <c r="X78" s="82" t="s">
        <v>11</v>
      </c>
      <c r="Y78" s="64" t="s">
        <v>10</v>
      </c>
      <c r="Z78" s="64">
        <v>1</v>
      </c>
      <c r="AA78" s="82" t="s">
        <v>11</v>
      </c>
      <c r="AB78" s="82" t="s">
        <v>10</v>
      </c>
      <c r="AC78" s="43">
        <v>200.97</v>
      </c>
      <c r="AD78" s="82" t="s">
        <v>10</v>
      </c>
      <c r="AE78" s="82" t="s">
        <v>10</v>
      </c>
      <c r="AF78" s="43">
        <v>200.97</v>
      </c>
      <c r="AG78" s="82" t="s">
        <v>10</v>
      </c>
      <c r="AH78" s="65">
        <v>68937.131340000007</v>
      </c>
      <c r="AI78" s="66">
        <v>1378742.6268000002</v>
      </c>
      <c r="AJ78" s="28">
        <v>45413</v>
      </c>
      <c r="AK78" s="39">
        <v>4.4030000000000014</v>
      </c>
      <c r="AL78" s="36"/>
      <c r="AM78" s="36"/>
    </row>
    <row r="79" spans="1:39" x14ac:dyDescent="0.25">
      <c r="A79" s="77" t="s">
        <v>107</v>
      </c>
      <c r="B79" s="77" t="s">
        <v>14</v>
      </c>
      <c r="C79" s="77" t="s">
        <v>283</v>
      </c>
      <c r="D79" s="78" t="s">
        <v>491</v>
      </c>
      <c r="E79" s="88" t="s">
        <v>583</v>
      </c>
      <c r="F79" s="88" t="s">
        <v>584</v>
      </c>
      <c r="G79" s="77" t="s">
        <v>329</v>
      </c>
      <c r="H79" s="87" t="s">
        <v>10</v>
      </c>
      <c r="I79" s="77" t="s">
        <v>371</v>
      </c>
      <c r="J79" s="77" t="s">
        <v>404</v>
      </c>
      <c r="K79" s="77" t="s">
        <v>104</v>
      </c>
      <c r="L79" s="63" t="s">
        <v>28</v>
      </c>
      <c r="M79" s="82" t="s">
        <v>11</v>
      </c>
      <c r="N79" s="70" t="s">
        <v>10</v>
      </c>
      <c r="O79" s="31">
        <v>200</v>
      </c>
      <c r="P79" s="40">
        <v>0.2</v>
      </c>
      <c r="Q79" s="33">
        <v>309480</v>
      </c>
      <c r="R79" s="41">
        <v>309.48</v>
      </c>
      <c r="S79" s="41">
        <v>6189.6</v>
      </c>
      <c r="T79" s="65">
        <v>1782248</v>
      </c>
      <c r="U79" s="31">
        <v>0</v>
      </c>
      <c r="V79" s="31">
        <v>0</v>
      </c>
      <c r="W79" s="82" t="s">
        <v>11</v>
      </c>
      <c r="X79" s="82" t="s">
        <v>11</v>
      </c>
      <c r="Y79" s="64" t="s">
        <v>10</v>
      </c>
      <c r="Z79" s="64">
        <v>0</v>
      </c>
      <c r="AA79" s="82" t="s">
        <v>11</v>
      </c>
      <c r="AB79" s="82" t="s">
        <v>10</v>
      </c>
      <c r="AC79" s="82" t="s">
        <v>10</v>
      </c>
      <c r="AD79" s="80">
        <v>0</v>
      </c>
      <c r="AE79" s="43">
        <v>292.91000000000003</v>
      </c>
      <c r="AF79" s="43">
        <v>292.91000000000003</v>
      </c>
      <c r="AG79" s="82" t="s">
        <v>10</v>
      </c>
      <c r="AH79" s="65">
        <v>90649.786800000016</v>
      </c>
      <c r="AI79" s="66">
        <v>1812995.7360000003</v>
      </c>
      <c r="AJ79" s="28">
        <v>45474</v>
      </c>
      <c r="AK79" s="39">
        <v>4.6030000000000015</v>
      </c>
      <c r="AL79" s="36"/>
      <c r="AM79" s="36"/>
    </row>
    <row r="80" spans="1:39" x14ac:dyDescent="0.25">
      <c r="A80" s="77" t="s">
        <v>107</v>
      </c>
      <c r="B80" s="77" t="s">
        <v>14</v>
      </c>
      <c r="C80" s="77" t="s">
        <v>284</v>
      </c>
      <c r="D80" s="78" t="s">
        <v>491</v>
      </c>
      <c r="E80" s="88" t="s">
        <v>517</v>
      </c>
      <c r="F80" s="87" t="s">
        <v>10</v>
      </c>
      <c r="G80" s="77" t="s">
        <v>330</v>
      </c>
      <c r="H80" s="88" t="s">
        <v>585</v>
      </c>
      <c r="I80" s="77" t="s">
        <v>240</v>
      </c>
      <c r="J80" s="77" t="s">
        <v>402</v>
      </c>
      <c r="K80" s="77" t="s">
        <v>27</v>
      </c>
      <c r="L80" s="63" t="s">
        <v>28</v>
      </c>
      <c r="M80" s="82" t="s">
        <v>11</v>
      </c>
      <c r="N80" s="70" t="s">
        <v>10</v>
      </c>
      <c r="O80" s="31">
        <v>187.5</v>
      </c>
      <c r="P80" s="40">
        <v>0.1875</v>
      </c>
      <c r="Q80" s="33">
        <v>313237</v>
      </c>
      <c r="R80" s="41">
        <v>313.23700000000002</v>
      </c>
      <c r="S80" s="41">
        <v>6264.7400000000007</v>
      </c>
      <c r="T80" s="65">
        <v>504666</v>
      </c>
      <c r="U80" s="31">
        <v>0</v>
      </c>
      <c r="V80" s="31">
        <v>0</v>
      </c>
      <c r="W80" s="82" t="s">
        <v>11</v>
      </c>
      <c r="X80" s="82" t="s">
        <v>11</v>
      </c>
      <c r="Y80" s="64" t="s">
        <v>10</v>
      </c>
      <c r="Z80" s="64">
        <v>0</v>
      </c>
      <c r="AA80" s="82" t="s">
        <v>11</v>
      </c>
      <c r="AB80" s="82" t="s">
        <v>10</v>
      </c>
      <c r="AC80" s="82" t="s">
        <v>10</v>
      </c>
      <c r="AD80" s="80">
        <v>37.28</v>
      </c>
      <c r="AE80" s="43">
        <v>163.69</v>
      </c>
      <c r="AF80" s="43">
        <v>200.97</v>
      </c>
      <c r="AG80" s="82" t="s">
        <v>10</v>
      </c>
      <c r="AH80" s="65">
        <v>62951.239889999997</v>
      </c>
      <c r="AI80" s="66">
        <v>1259024.7977999998</v>
      </c>
      <c r="AJ80" s="28">
        <v>45580</v>
      </c>
      <c r="AK80" s="39">
        <v>4.7905000000000015</v>
      </c>
      <c r="AL80" s="36"/>
      <c r="AM80" s="36"/>
    </row>
    <row r="81" spans="1:40" x14ac:dyDescent="0.25">
      <c r="A81" s="77" t="s">
        <v>107</v>
      </c>
      <c r="B81" s="77" t="s">
        <v>14</v>
      </c>
      <c r="C81" s="77" t="s">
        <v>285</v>
      </c>
      <c r="D81" s="78" t="s">
        <v>491</v>
      </c>
      <c r="E81" s="88" t="s">
        <v>331</v>
      </c>
      <c r="F81" s="88" t="s">
        <v>517</v>
      </c>
      <c r="G81" s="77" t="s">
        <v>331</v>
      </c>
      <c r="H81" s="88" t="s">
        <v>586</v>
      </c>
      <c r="I81" s="77" t="s">
        <v>372</v>
      </c>
      <c r="J81" s="77" t="s">
        <v>405</v>
      </c>
      <c r="K81" s="77" t="s">
        <v>103</v>
      </c>
      <c r="L81" s="63" t="s">
        <v>28</v>
      </c>
      <c r="M81" s="82" t="s">
        <v>11</v>
      </c>
      <c r="N81" s="70" t="s">
        <v>10</v>
      </c>
      <c r="O81" s="31">
        <v>67.3</v>
      </c>
      <c r="P81" s="40">
        <v>6.7299999999999999E-2</v>
      </c>
      <c r="Q81" s="33">
        <v>101100</v>
      </c>
      <c r="R81" s="41">
        <v>101.1</v>
      </c>
      <c r="S81" s="41">
        <v>2022</v>
      </c>
      <c r="T81" s="65">
        <v>189900</v>
      </c>
      <c r="U81" s="31">
        <v>0</v>
      </c>
      <c r="V81" s="31">
        <v>0</v>
      </c>
      <c r="W81" s="82" t="s">
        <v>11</v>
      </c>
      <c r="X81" s="82" t="s">
        <v>11</v>
      </c>
      <c r="Y81" s="64" t="s">
        <v>10</v>
      </c>
      <c r="Z81" s="64">
        <v>0</v>
      </c>
      <c r="AA81" s="82" t="s">
        <v>11</v>
      </c>
      <c r="AB81" s="82" t="s">
        <v>10</v>
      </c>
      <c r="AC81" s="82" t="s">
        <v>10</v>
      </c>
      <c r="AD81" s="80">
        <v>54.83</v>
      </c>
      <c r="AE81" s="43">
        <v>163.69</v>
      </c>
      <c r="AF81" s="43">
        <v>200.97</v>
      </c>
      <c r="AG81" s="82" t="s">
        <v>10</v>
      </c>
      <c r="AH81" s="65">
        <v>20318.066999999999</v>
      </c>
      <c r="AI81" s="66">
        <v>406361.33999999997</v>
      </c>
      <c r="AJ81" s="28">
        <v>45170</v>
      </c>
      <c r="AK81" s="39">
        <v>4.8578000000000019</v>
      </c>
      <c r="AL81" s="39">
        <v>0</v>
      </c>
      <c r="AM81" s="28">
        <v>45224</v>
      </c>
      <c r="AN81" s="40">
        <v>6.7299999999999999E-2</v>
      </c>
    </row>
    <row r="82" spans="1:40" x14ac:dyDescent="0.25">
      <c r="A82" s="77" t="s">
        <v>110</v>
      </c>
      <c r="B82" s="77" t="s">
        <v>482</v>
      </c>
      <c r="C82" s="77" t="s">
        <v>286</v>
      </c>
      <c r="D82" s="78" t="s">
        <v>491</v>
      </c>
      <c r="E82" s="88" t="s">
        <v>411</v>
      </c>
      <c r="F82" s="88" t="s">
        <v>154</v>
      </c>
      <c r="G82" s="77" t="s">
        <v>332</v>
      </c>
      <c r="H82" s="88" t="s">
        <v>542</v>
      </c>
      <c r="I82" s="77" t="s">
        <v>373</v>
      </c>
      <c r="J82" s="77" t="s">
        <v>406</v>
      </c>
      <c r="K82" s="77" t="s">
        <v>46</v>
      </c>
      <c r="L82" s="63" t="s">
        <v>28</v>
      </c>
      <c r="M82" s="82" t="s">
        <v>11</v>
      </c>
      <c r="N82" s="70" t="s">
        <v>10</v>
      </c>
      <c r="O82" s="31">
        <v>200</v>
      </c>
      <c r="P82" s="40">
        <v>0.2</v>
      </c>
      <c r="Q82" s="33">
        <v>267058.09999999998</v>
      </c>
      <c r="R82" s="41">
        <v>267.05809999999997</v>
      </c>
      <c r="S82" s="41">
        <v>5341.1619999999994</v>
      </c>
      <c r="T82" s="65">
        <v>636035</v>
      </c>
      <c r="U82" s="31">
        <v>0</v>
      </c>
      <c r="V82" s="31">
        <v>0</v>
      </c>
      <c r="W82" s="82" t="s">
        <v>11</v>
      </c>
      <c r="X82" s="82" t="s">
        <v>11</v>
      </c>
      <c r="Y82" s="64" t="s">
        <v>10</v>
      </c>
      <c r="Z82" s="64">
        <v>1</v>
      </c>
      <c r="AA82" s="82" t="s">
        <v>23</v>
      </c>
      <c r="AB82" s="82" t="s">
        <v>411</v>
      </c>
      <c r="AC82" s="43">
        <v>200.97</v>
      </c>
      <c r="AD82" s="82" t="s">
        <v>10</v>
      </c>
      <c r="AE82" s="82" t="s">
        <v>10</v>
      </c>
      <c r="AF82" s="43">
        <v>200.97</v>
      </c>
      <c r="AG82" s="82" t="s">
        <v>10</v>
      </c>
      <c r="AH82" s="65">
        <v>0</v>
      </c>
      <c r="AI82" s="66">
        <v>0</v>
      </c>
      <c r="AJ82" s="82" t="s">
        <v>10</v>
      </c>
      <c r="AK82" s="39">
        <v>4.8578000000000019</v>
      </c>
      <c r="AL82" s="33" t="s">
        <v>10</v>
      </c>
      <c r="AM82" s="33" t="s">
        <v>10</v>
      </c>
    </row>
    <row r="83" spans="1:40" x14ac:dyDescent="0.25">
      <c r="A83" s="77" t="s">
        <v>107</v>
      </c>
      <c r="B83" s="77" t="s">
        <v>482</v>
      </c>
      <c r="C83" s="77" t="s">
        <v>287</v>
      </c>
      <c r="D83" s="78" t="s">
        <v>491</v>
      </c>
      <c r="E83" s="88" t="s">
        <v>412</v>
      </c>
      <c r="F83" s="88" t="s">
        <v>587</v>
      </c>
      <c r="G83" s="77" t="s">
        <v>333</v>
      </c>
      <c r="H83" s="88" t="s">
        <v>588</v>
      </c>
      <c r="I83" s="77" t="s">
        <v>374</v>
      </c>
      <c r="J83" s="77" t="s">
        <v>405</v>
      </c>
      <c r="K83" s="77" t="s">
        <v>105</v>
      </c>
      <c r="L83" s="63" t="s">
        <v>28</v>
      </c>
      <c r="M83" s="82" t="s">
        <v>11</v>
      </c>
      <c r="N83" s="70" t="s">
        <v>10</v>
      </c>
      <c r="O83" s="31">
        <v>200</v>
      </c>
      <c r="P83" s="40">
        <v>0.2</v>
      </c>
      <c r="Q83" s="33">
        <v>307619</v>
      </c>
      <c r="R83" s="41">
        <v>307.61900000000003</v>
      </c>
      <c r="S83" s="41">
        <v>6152.380000000001</v>
      </c>
      <c r="T83" s="65">
        <v>634500</v>
      </c>
      <c r="U83" s="31">
        <v>0</v>
      </c>
      <c r="V83" s="31">
        <v>0</v>
      </c>
      <c r="W83" s="82" t="s">
        <v>11</v>
      </c>
      <c r="X83" s="82" t="s">
        <v>11</v>
      </c>
      <c r="Y83" s="64" t="s">
        <v>10</v>
      </c>
      <c r="Z83" s="64">
        <v>1</v>
      </c>
      <c r="AA83" s="82" t="s">
        <v>23</v>
      </c>
      <c r="AB83" s="82" t="s">
        <v>412</v>
      </c>
      <c r="AC83" s="43">
        <v>200.97</v>
      </c>
      <c r="AD83" s="82" t="s">
        <v>10</v>
      </c>
      <c r="AE83" s="82" t="s">
        <v>10</v>
      </c>
      <c r="AF83" s="43">
        <v>200.97</v>
      </c>
      <c r="AG83" s="82" t="s">
        <v>10</v>
      </c>
      <c r="AH83" s="65">
        <v>61822.190430000002</v>
      </c>
      <c r="AI83" s="66">
        <v>1236443.8086000001</v>
      </c>
      <c r="AJ83" s="82">
        <v>45557</v>
      </c>
      <c r="AK83" s="39">
        <v>5.0578000000000021</v>
      </c>
      <c r="AL83" s="36"/>
      <c r="AM83" s="36"/>
    </row>
    <row r="84" spans="1:40" x14ac:dyDescent="0.25">
      <c r="A84" s="77" t="s">
        <v>107</v>
      </c>
      <c r="B84" s="77" t="s">
        <v>482</v>
      </c>
      <c r="C84" s="77" t="s">
        <v>288</v>
      </c>
      <c r="D84" s="78" t="s">
        <v>491</v>
      </c>
      <c r="E84" s="88" t="s">
        <v>412</v>
      </c>
      <c r="F84" s="88" t="s">
        <v>587</v>
      </c>
      <c r="G84" s="77" t="s">
        <v>334</v>
      </c>
      <c r="H84" s="88" t="s">
        <v>588</v>
      </c>
      <c r="I84" s="77" t="s">
        <v>374</v>
      </c>
      <c r="J84" s="77" t="s">
        <v>405</v>
      </c>
      <c r="K84" s="77" t="s">
        <v>46</v>
      </c>
      <c r="L84" s="63" t="s">
        <v>28</v>
      </c>
      <c r="M84" s="82" t="s">
        <v>11</v>
      </c>
      <c r="N84" s="70" t="s">
        <v>10</v>
      </c>
      <c r="O84" s="31">
        <v>200</v>
      </c>
      <c r="P84" s="40">
        <v>0.2</v>
      </c>
      <c r="Q84" s="33">
        <v>307619</v>
      </c>
      <c r="R84" s="41">
        <v>307.61900000000003</v>
      </c>
      <c r="S84" s="41">
        <v>6152.380000000001</v>
      </c>
      <c r="T84" s="65">
        <v>634500</v>
      </c>
      <c r="U84" s="31">
        <v>0</v>
      </c>
      <c r="V84" s="31">
        <v>0</v>
      </c>
      <c r="W84" s="82" t="s">
        <v>11</v>
      </c>
      <c r="X84" s="82" t="s">
        <v>11</v>
      </c>
      <c r="Y84" s="64" t="s">
        <v>10</v>
      </c>
      <c r="Z84" s="64">
        <v>1</v>
      </c>
      <c r="AA84" s="82" t="s">
        <v>23</v>
      </c>
      <c r="AB84" s="82" t="s">
        <v>412</v>
      </c>
      <c r="AC84" s="43">
        <v>200.97</v>
      </c>
      <c r="AD84" s="82" t="s">
        <v>10</v>
      </c>
      <c r="AE84" s="82" t="s">
        <v>10</v>
      </c>
      <c r="AF84" s="43">
        <v>200.97</v>
      </c>
      <c r="AG84" s="82" t="s">
        <v>10</v>
      </c>
      <c r="AH84" s="65">
        <v>61822.190430000002</v>
      </c>
      <c r="AI84" s="66">
        <v>1236443.8086000001</v>
      </c>
      <c r="AJ84" s="82">
        <v>45557</v>
      </c>
      <c r="AK84" s="39">
        <v>5.2578000000000022</v>
      </c>
      <c r="AL84" s="36"/>
      <c r="AM84" s="36"/>
    </row>
    <row r="85" spans="1:40" x14ac:dyDescent="0.25">
      <c r="A85" s="77" t="s">
        <v>107</v>
      </c>
      <c r="B85" s="77" t="s">
        <v>482</v>
      </c>
      <c r="C85" s="77" t="s">
        <v>289</v>
      </c>
      <c r="D85" s="78" t="s">
        <v>491</v>
      </c>
      <c r="E85" s="88" t="s">
        <v>412</v>
      </c>
      <c r="F85" s="88" t="s">
        <v>587</v>
      </c>
      <c r="G85" s="77" t="s">
        <v>334</v>
      </c>
      <c r="H85" s="88" t="s">
        <v>588</v>
      </c>
      <c r="I85" s="77" t="s">
        <v>374</v>
      </c>
      <c r="J85" s="77" t="s">
        <v>405</v>
      </c>
      <c r="K85" s="77" t="s">
        <v>46</v>
      </c>
      <c r="L85" s="63" t="s">
        <v>28</v>
      </c>
      <c r="M85" s="82" t="s">
        <v>11</v>
      </c>
      <c r="N85" s="70" t="s">
        <v>10</v>
      </c>
      <c r="O85" s="31">
        <v>200</v>
      </c>
      <c r="P85" s="40">
        <v>0.2</v>
      </c>
      <c r="Q85" s="33">
        <v>307619</v>
      </c>
      <c r="R85" s="41">
        <v>307.61900000000003</v>
      </c>
      <c r="S85" s="41">
        <v>6152.380000000001</v>
      </c>
      <c r="T85" s="65">
        <v>634500</v>
      </c>
      <c r="U85" s="31">
        <v>0</v>
      </c>
      <c r="V85" s="31">
        <v>0</v>
      </c>
      <c r="W85" s="82" t="s">
        <v>11</v>
      </c>
      <c r="X85" s="82" t="s">
        <v>11</v>
      </c>
      <c r="Y85" s="64" t="s">
        <v>10</v>
      </c>
      <c r="Z85" s="64">
        <v>1</v>
      </c>
      <c r="AA85" s="82" t="s">
        <v>23</v>
      </c>
      <c r="AB85" s="82" t="s">
        <v>412</v>
      </c>
      <c r="AC85" s="43">
        <v>200.97</v>
      </c>
      <c r="AD85" s="82" t="s">
        <v>10</v>
      </c>
      <c r="AE85" s="82" t="s">
        <v>10</v>
      </c>
      <c r="AF85" s="43">
        <v>200.97</v>
      </c>
      <c r="AG85" s="82" t="s">
        <v>10</v>
      </c>
      <c r="AH85" s="65">
        <v>61822.190430000002</v>
      </c>
      <c r="AI85" s="66">
        <v>1236443.8086000001</v>
      </c>
      <c r="AJ85" s="82">
        <v>45557</v>
      </c>
      <c r="AK85" s="39">
        <v>5.4578000000000024</v>
      </c>
      <c r="AL85" s="36"/>
      <c r="AM85" s="36"/>
    </row>
    <row r="86" spans="1:40" x14ac:dyDescent="0.25">
      <c r="A86" s="77" t="s">
        <v>111</v>
      </c>
      <c r="B86" s="77" t="s">
        <v>482</v>
      </c>
      <c r="C86" s="77" t="s">
        <v>290</v>
      </c>
      <c r="D86" s="78" t="s">
        <v>491</v>
      </c>
      <c r="E86" s="88" t="s">
        <v>412</v>
      </c>
      <c r="F86" s="88" t="s">
        <v>587</v>
      </c>
      <c r="G86" s="77" t="s">
        <v>335</v>
      </c>
      <c r="H86" s="88" t="s">
        <v>589</v>
      </c>
      <c r="I86" s="77" t="s">
        <v>375</v>
      </c>
      <c r="J86" s="77" t="s">
        <v>406</v>
      </c>
      <c r="K86" s="77" t="s">
        <v>46</v>
      </c>
      <c r="L86" s="63" t="s">
        <v>28</v>
      </c>
      <c r="M86" s="82" t="s">
        <v>11</v>
      </c>
      <c r="N86" s="70" t="s">
        <v>10</v>
      </c>
      <c r="O86" s="31">
        <v>200</v>
      </c>
      <c r="P86" s="40">
        <v>0.2</v>
      </c>
      <c r="Q86" s="33">
        <v>307619</v>
      </c>
      <c r="R86" s="41">
        <v>307.61900000000003</v>
      </c>
      <c r="S86" s="41">
        <v>6152.380000000001</v>
      </c>
      <c r="T86" s="65">
        <v>634500</v>
      </c>
      <c r="U86" s="31">
        <v>0</v>
      </c>
      <c r="V86" s="31">
        <v>0</v>
      </c>
      <c r="W86" s="82" t="s">
        <v>11</v>
      </c>
      <c r="X86" s="82" t="s">
        <v>11</v>
      </c>
      <c r="Y86" s="64" t="s">
        <v>10</v>
      </c>
      <c r="Z86" s="64">
        <v>1</v>
      </c>
      <c r="AA86" s="82" t="s">
        <v>23</v>
      </c>
      <c r="AB86" s="82" t="s">
        <v>412</v>
      </c>
      <c r="AC86" s="43">
        <v>200.97</v>
      </c>
      <c r="AD86" s="82" t="s">
        <v>10</v>
      </c>
      <c r="AE86" s="82" t="s">
        <v>10</v>
      </c>
      <c r="AF86" s="43">
        <v>200.97</v>
      </c>
      <c r="AG86" s="82" t="s">
        <v>10</v>
      </c>
      <c r="AH86" s="65">
        <v>0</v>
      </c>
      <c r="AI86" s="66">
        <v>0</v>
      </c>
      <c r="AJ86" s="82" t="s">
        <v>10</v>
      </c>
      <c r="AK86" s="39">
        <v>5.4578000000000024</v>
      </c>
      <c r="AL86" s="33" t="s">
        <v>10</v>
      </c>
      <c r="AM86" s="33" t="s">
        <v>10</v>
      </c>
    </row>
    <row r="87" spans="1:40" x14ac:dyDescent="0.25">
      <c r="A87" s="77" t="s">
        <v>111</v>
      </c>
      <c r="B87" s="77" t="s">
        <v>482</v>
      </c>
      <c r="C87" s="77" t="s">
        <v>291</v>
      </c>
      <c r="D87" s="78" t="s">
        <v>491</v>
      </c>
      <c r="E87" s="88" t="s">
        <v>412</v>
      </c>
      <c r="F87" s="88" t="s">
        <v>587</v>
      </c>
      <c r="G87" s="77" t="s">
        <v>335</v>
      </c>
      <c r="H87" s="88" t="s">
        <v>589</v>
      </c>
      <c r="I87" s="77" t="s">
        <v>376</v>
      </c>
      <c r="J87" s="77" t="s">
        <v>406</v>
      </c>
      <c r="K87" s="77" t="s">
        <v>105</v>
      </c>
      <c r="L87" s="63" t="s">
        <v>28</v>
      </c>
      <c r="M87" s="82" t="s">
        <v>11</v>
      </c>
      <c r="N87" s="70" t="s">
        <v>10</v>
      </c>
      <c r="O87" s="31">
        <v>200</v>
      </c>
      <c r="P87" s="40">
        <v>0.2</v>
      </c>
      <c r="Q87" s="33">
        <v>307619</v>
      </c>
      <c r="R87" s="41">
        <v>307.61900000000003</v>
      </c>
      <c r="S87" s="41">
        <v>6152.380000000001</v>
      </c>
      <c r="T87" s="65">
        <v>634500</v>
      </c>
      <c r="U87" s="31">
        <v>0</v>
      </c>
      <c r="V87" s="31">
        <v>0</v>
      </c>
      <c r="W87" s="82" t="s">
        <v>11</v>
      </c>
      <c r="X87" s="82" t="s">
        <v>11</v>
      </c>
      <c r="Y87" s="64" t="s">
        <v>10</v>
      </c>
      <c r="Z87" s="64">
        <v>1</v>
      </c>
      <c r="AA87" s="82" t="s">
        <v>23</v>
      </c>
      <c r="AB87" s="82" t="s">
        <v>412</v>
      </c>
      <c r="AC87" s="43">
        <v>200.97</v>
      </c>
      <c r="AD87" s="82" t="s">
        <v>10</v>
      </c>
      <c r="AE87" s="82" t="s">
        <v>10</v>
      </c>
      <c r="AF87" s="43">
        <v>200.97</v>
      </c>
      <c r="AG87" s="82" t="s">
        <v>10</v>
      </c>
      <c r="AH87" s="65">
        <v>0</v>
      </c>
      <c r="AI87" s="66">
        <v>0</v>
      </c>
      <c r="AJ87" s="82" t="s">
        <v>10</v>
      </c>
      <c r="AK87" s="39">
        <v>5.4578000000000024</v>
      </c>
      <c r="AL87" s="33" t="s">
        <v>10</v>
      </c>
      <c r="AM87" s="33" t="s">
        <v>10</v>
      </c>
    </row>
    <row r="88" spans="1:40" x14ac:dyDescent="0.25">
      <c r="A88" s="77" t="s">
        <v>111</v>
      </c>
      <c r="B88" s="77" t="s">
        <v>482</v>
      </c>
      <c r="C88" s="77" t="s">
        <v>292</v>
      </c>
      <c r="D88" s="78" t="s">
        <v>491</v>
      </c>
      <c r="E88" s="88" t="s">
        <v>412</v>
      </c>
      <c r="F88" s="88" t="s">
        <v>587</v>
      </c>
      <c r="G88" s="77" t="s">
        <v>336</v>
      </c>
      <c r="H88" s="88" t="s">
        <v>589</v>
      </c>
      <c r="I88" s="77" t="s">
        <v>377</v>
      </c>
      <c r="J88" s="77" t="s">
        <v>406</v>
      </c>
      <c r="K88" s="77" t="s">
        <v>103</v>
      </c>
      <c r="L88" s="63" t="s">
        <v>28</v>
      </c>
      <c r="M88" s="82" t="s">
        <v>11</v>
      </c>
      <c r="N88" s="70" t="s">
        <v>10</v>
      </c>
      <c r="O88" s="31">
        <v>200</v>
      </c>
      <c r="P88" s="40">
        <v>0.2</v>
      </c>
      <c r="Q88" s="33">
        <v>307619</v>
      </c>
      <c r="R88" s="41">
        <v>307.61900000000003</v>
      </c>
      <c r="S88" s="41">
        <v>6152.380000000001</v>
      </c>
      <c r="T88" s="65">
        <v>634500</v>
      </c>
      <c r="U88" s="31">
        <v>0</v>
      </c>
      <c r="V88" s="31">
        <v>0</v>
      </c>
      <c r="W88" s="82" t="s">
        <v>11</v>
      </c>
      <c r="X88" s="82" t="s">
        <v>11</v>
      </c>
      <c r="Y88" s="64" t="s">
        <v>10</v>
      </c>
      <c r="Z88" s="64">
        <v>1</v>
      </c>
      <c r="AA88" s="82" t="s">
        <v>23</v>
      </c>
      <c r="AB88" s="82" t="s">
        <v>412</v>
      </c>
      <c r="AC88" s="43">
        <v>200.97</v>
      </c>
      <c r="AD88" s="82" t="s">
        <v>10</v>
      </c>
      <c r="AE88" s="82" t="s">
        <v>10</v>
      </c>
      <c r="AF88" s="43">
        <v>200.97</v>
      </c>
      <c r="AG88" s="82" t="s">
        <v>10</v>
      </c>
      <c r="AH88" s="65">
        <v>0</v>
      </c>
      <c r="AI88" s="66">
        <v>0</v>
      </c>
      <c r="AJ88" s="82" t="s">
        <v>10</v>
      </c>
      <c r="AK88" s="39">
        <v>5.4578000000000024</v>
      </c>
      <c r="AL88" s="33" t="s">
        <v>10</v>
      </c>
      <c r="AM88" s="33" t="s">
        <v>10</v>
      </c>
    </row>
    <row r="89" spans="1:40" x14ac:dyDescent="0.25">
      <c r="A89" s="77" t="s">
        <v>111</v>
      </c>
      <c r="B89" s="77" t="s">
        <v>482</v>
      </c>
      <c r="C89" s="77" t="s">
        <v>293</v>
      </c>
      <c r="D89" s="78" t="s">
        <v>491</v>
      </c>
      <c r="E89" s="88" t="s">
        <v>412</v>
      </c>
      <c r="F89" s="88" t="s">
        <v>587</v>
      </c>
      <c r="G89" s="77" t="s">
        <v>335</v>
      </c>
      <c r="H89" s="88" t="s">
        <v>589</v>
      </c>
      <c r="I89" s="77" t="s">
        <v>375</v>
      </c>
      <c r="J89" s="77" t="s">
        <v>406</v>
      </c>
      <c r="K89" s="77" t="s">
        <v>105</v>
      </c>
      <c r="L89" s="63" t="s">
        <v>28</v>
      </c>
      <c r="M89" s="82" t="s">
        <v>11</v>
      </c>
      <c r="N89" s="70" t="s">
        <v>10</v>
      </c>
      <c r="O89" s="31">
        <v>200</v>
      </c>
      <c r="P89" s="40">
        <v>0.2</v>
      </c>
      <c r="Q89" s="33">
        <v>307619</v>
      </c>
      <c r="R89" s="41">
        <v>307.61900000000003</v>
      </c>
      <c r="S89" s="41">
        <v>6152.380000000001</v>
      </c>
      <c r="T89" s="65">
        <v>634500</v>
      </c>
      <c r="U89" s="31">
        <v>0</v>
      </c>
      <c r="V89" s="31">
        <v>0</v>
      </c>
      <c r="W89" s="82" t="s">
        <v>11</v>
      </c>
      <c r="X89" s="82" t="s">
        <v>11</v>
      </c>
      <c r="Y89" s="64" t="s">
        <v>10</v>
      </c>
      <c r="Z89" s="64">
        <v>1</v>
      </c>
      <c r="AA89" s="82" t="s">
        <v>23</v>
      </c>
      <c r="AB89" s="82" t="s">
        <v>412</v>
      </c>
      <c r="AC89" s="43">
        <v>200.97</v>
      </c>
      <c r="AD89" s="82" t="s">
        <v>10</v>
      </c>
      <c r="AE89" s="82" t="s">
        <v>10</v>
      </c>
      <c r="AF89" s="43">
        <v>200.97</v>
      </c>
      <c r="AG89" s="82" t="s">
        <v>10</v>
      </c>
      <c r="AH89" s="65">
        <v>0</v>
      </c>
      <c r="AI89" s="66">
        <v>0</v>
      </c>
      <c r="AJ89" s="82" t="s">
        <v>10</v>
      </c>
      <c r="AK89" s="39">
        <v>5.4578000000000024</v>
      </c>
      <c r="AL89" s="33" t="s">
        <v>10</v>
      </c>
      <c r="AM89" s="33" t="s">
        <v>10</v>
      </c>
    </row>
    <row r="90" spans="1:40" x14ac:dyDescent="0.25">
      <c r="A90" s="77" t="s">
        <v>111</v>
      </c>
      <c r="B90" s="77" t="s">
        <v>482</v>
      </c>
      <c r="C90" s="77" t="s">
        <v>294</v>
      </c>
      <c r="D90" s="78" t="s">
        <v>491</v>
      </c>
      <c r="E90" s="88" t="s">
        <v>412</v>
      </c>
      <c r="F90" s="88" t="s">
        <v>587</v>
      </c>
      <c r="G90" s="77" t="s">
        <v>335</v>
      </c>
      <c r="H90" s="88" t="s">
        <v>335</v>
      </c>
      <c r="I90" s="77" t="s">
        <v>375</v>
      </c>
      <c r="J90" s="77" t="s">
        <v>406</v>
      </c>
      <c r="K90" s="77" t="s">
        <v>46</v>
      </c>
      <c r="L90" s="63" t="s">
        <v>28</v>
      </c>
      <c r="M90" s="82" t="s">
        <v>11</v>
      </c>
      <c r="N90" s="70" t="s">
        <v>10</v>
      </c>
      <c r="O90" s="31">
        <v>200</v>
      </c>
      <c r="P90" s="40">
        <v>0.2</v>
      </c>
      <c r="Q90" s="33">
        <v>307619</v>
      </c>
      <c r="R90" s="41">
        <v>307.61900000000003</v>
      </c>
      <c r="S90" s="41">
        <v>6152.380000000001</v>
      </c>
      <c r="T90" s="65">
        <v>634500</v>
      </c>
      <c r="U90" s="31">
        <v>0</v>
      </c>
      <c r="V90" s="31">
        <v>0</v>
      </c>
      <c r="W90" s="82" t="s">
        <v>11</v>
      </c>
      <c r="X90" s="82" t="s">
        <v>11</v>
      </c>
      <c r="Y90" s="64" t="s">
        <v>10</v>
      </c>
      <c r="Z90" s="64">
        <v>1</v>
      </c>
      <c r="AA90" s="82" t="s">
        <v>11</v>
      </c>
      <c r="AB90" s="82" t="s">
        <v>10</v>
      </c>
      <c r="AC90" s="43">
        <v>200.97</v>
      </c>
      <c r="AD90" s="82" t="s">
        <v>10</v>
      </c>
      <c r="AE90" s="82" t="s">
        <v>10</v>
      </c>
      <c r="AF90" s="43">
        <v>200.97</v>
      </c>
      <c r="AG90" s="82" t="s">
        <v>10</v>
      </c>
      <c r="AH90" s="65">
        <v>0</v>
      </c>
      <c r="AI90" s="66">
        <v>0</v>
      </c>
      <c r="AJ90" s="82" t="s">
        <v>10</v>
      </c>
      <c r="AK90" s="39">
        <v>5.4578000000000024</v>
      </c>
      <c r="AL90" s="33" t="s">
        <v>10</v>
      </c>
      <c r="AM90" s="33" t="s">
        <v>10</v>
      </c>
    </row>
    <row r="91" spans="1:40" x14ac:dyDescent="0.25">
      <c r="A91" s="77" t="s">
        <v>111</v>
      </c>
      <c r="B91" s="77" t="s">
        <v>482</v>
      </c>
      <c r="C91" s="77" t="s">
        <v>295</v>
      </c>
      <c r="D91" s="78" t="s">
        <v>491</v>
      </c>
      <c r="E91" s="88" t="s">
        <v>412</v>
      </c>
      <c r="F91" s="88" t="s">
        <v>587</v>
      </c>
      <c r="G91" s="77" t="s">
        <v>335</v>
      </c>
      <c r="H91" s="87" t="s">
        <v>10</v>
      </c>
      <c r="I91" s="77" t="s">
        <v>375</v>
      </c>
      <c r="J91" s="77" t="s">
        <v>406</v>
      </c>
      <c r="K91" s="77" t="s">
        <v>46</v>
      </c>
      <c r="L91" s="63" t="s">
        <v>28</v>
      </c>
      <c r="M91" s="82" t="s">
        <v>11</v>
      </c>
      <c r="N91" s="70" t="s">
        <v>10</v>
      </c>
      <c r="O91" s="31">
        <v>200</v>
      </c>
      <c r="P91" s="40">
        <v>0.2</v>
      </c>
      <c r="Q91" s="33">
        <v>307619</v>
      </c>
      <c r="R91" s="41">
        <v>307.61900000000003</v>
      </c>
      <c r="S91" s="41">
        <v>6152.380000000001</v>
      </c>
      <c r="T91" s="65">
        <v>634500</v>
      </c>
      <c r="U91" s="31">
        <v>0</v>
      </c>
      <c r="V91" s="31">
        <v>0</v>
      </c>
      <c r="W91" s="82" t="s">
        <v>11</v>
      </c>
      <c r="X91" s="82" t="s">
        <v>11</v>
      </c>
      <c r="Y91" s="64" t="s">
        <v>10</v>
      </c>
      <c r="Z91" s="64">
        <v>1</v>
      </c>
      <c r="AA91" s="82" t="s">
        <v>11</v>
      </c>
      <c r="AB91" s="82" t="s">
        <v>10</v>
      </c>
      <c r="AC91" s="43">
        <v>200.97</v>
      </c>
      <c r="AD91" s="82" t="s">
        <v>10</v>
      </c>
      <c r="AE91" s="82" t="s">
        <v>10</v>
      </c>
      <c r="AF91" s="43">
        <v>200.97</v>
      </c>
      <c r="AG91" s="82" t="s">
        <v>10</v>
      </c>
      <c r="AH91" s="65">
        <v>0</v>
      </c>
      <c r="AI91" s="66">
        <v>0</v>
      </c>
      <c r="AJ91" s="82" t="s">
        <v>10</v>
      </c>
      <c r="AK91" s="39">
        <v>5.4578000000000024</v>
      </c>
      <c r="AL91" s="33" t="s">
        <v>10</v>
      </c>
      <c r="AM91" s="33" t="s">
        <v>10</v>
      </c>
    </row>
    <row r="92" spans="1:40" x14ac:dyDescent="0.25">
      <c r="A92" s="77" t="s">
        <v>111</v>
      </c>
      <c r="B92" s="77" t="s">
        <v>482</v>
      </c>
      <c r="C92" s="77" t="s">
        <v>296</v>
      </c>
      <c r="D92" s="78" t="s">
        <v>491</v>
      </c>
      <c r="E92" s="88" t="s">
        <v>412</v>
      </c>
      <c r="F92" s="88" t="s">
        <v>587</v>
      </c>
      <c r="G92" s="77" t="s">
        <v>335</v>
      </c>
      <c r="H92" s="88" t="s">
        <v>590</v>
      </c>
      <c r="I92" s="77" t="s">
        <v>378</v>
      </c>
      <c r="J92" s="77" t="s">
        <v>44</v>
      </c>
      <c r="K92" s="77" t="s">
        <v>46</v>
      </c>
      <c r="L92" s="63" t="s">
        <v>28</v>
      </c>
      <c r="M92" s="82" t="s">
        <v>11</v>
      </c>
      <c r="N92" s="70" t="s">
        <v>10</v>
      </c>
      <c r="O92" s="31">
        <v>200</v>
      </c>
      <c r="P92" s="40">
        <v>0.2</v>
      </c>
      <c r="Q92" s="33">
        <v>307619</v>
      </c>
      <c r="R92" s="41">
        <v>307.61900000000003</v>
      </c>
      <c r="S92" s="41">
        <v>6152.380000000001</v>
      </c>
      <c r="T92" s="65">
        <v>634500</v>
      </c>
      <c r="U92" s="31">
        <v>0</v>
      </c>
      <c r="V92" s="31">
        <v>0</v>
      </c>
      <c r="W92" s="82" t="s">
        <v>11</v>
      </c>
      <c r="X92" s="82" t="s">
        <v>11</v>
      </c>
      <c r="Y92" s="64" t="s">
        <v>10</v>
      </c>
      <c r="Z92" s="64">
        <v>1</v>
      </c>
      <c r="AA92" s="82" t="s">
        <v>11</v>
      </c>
      <c r="AB92" s="82" t="s">
        <v>10</v>
      </c>
      <c r="AC92" s="43">
        <v>200.97</v>
      </c>
      <c r="AD92" s="82" t="s">
        <v>10</v>
      </c>
      <c r="AE92" s="82" t="s">
        <v>10</v>
      </c>
      <c r="AF92" s="43">
        <v>200.97</v>
      </c>
      <c r="AG92" s="82" t="s">
        <v>10</v>
      </c>
      <c r="AH92" s="65">
        <v>0</v>
      </c>
      <c r="AI92" s="66">
        <v>0</v>
      </c>
      <c r="AJ92" s="82" t="s">
        <v>10</v>
      </c>
      <c r="AK92" s="39">
        <v>5.4578000000000024</v>
      </c>
      <c r="AL92" s="33" t="s">
        <v>10</v>
      </c>
      <c r="AM92" s="33" t="s">
        <v>10</v>
      </c>
    </row>
    <row r="93" spans="1:40" x14ac:dyDescent="0.25">
      <c r="A93" s="77" t="s">
        <v>111</v>
      </c>
      <c r="B93" s="77" t="s">
        <v>482</v>
      </c>
      <c r="C93" s="77" t="s">
        <v>297</v>
      </c>
      <c r="D93" s="78" t="s">
        <v>491</v>
      </c>
      <c r="E93" s="88" t="s">
        <v>591</v>
      </c>
      <c r="F93" s="88" t="s">
        <v>592</v>
      </c>
      <c r="G93" s="77" t="s">
        <v>337</v>
      </c>
      <c r="H93" s="88" t="s">
        <v>593</v>
      </c>
      <c r="I93" s="77" t="s">
        <v>379</v>
      </c>
      <c r="J93" s="77" t="s">
        <v>400</v>
      </c>
      <c r="K93" s="77" t="s">
        <v>46</v>
      </c>
      <c r="L93" s="63" t="s">
        <v>28</v>
      </c>
      <c r="M93" s="82" t="s">
        <v>11</v>
      </c>
      <c r="N93" s="70" t="s">
        <v>10</v>
      </c>
      <c r="O93" s="31">
        <v>200</v>
      </c>
      <c r="P93" s="40">
        <v>0.2</v>
      </c>
      <c r="Q93" s="33">
        <v>259375</v>
      </c>
      <c r="R93" s="41">
        <v>259.375</v>
      </c>
      <c r="S93" s="41">
        <v>5187.5</v>
      </c>
      <c r="T93" s="65">
        <v>557920</v>
      </c>
      <c r="U93" s="31">
        <v>0</v>
      </c>
      <c r="V93" s="31">
        <v>0</v>
      </c>
      <c r="W93" s="82" t="s">
        <v>11</v>
      </c>
      <c r="X93" s="82" t="s">
        <v>11</v>
      </c>
      <c r="Y93" s="64" t="s">
        <v>10</v>
      </c>
      <c r="Z93" s="64">
        <v>1</v>
      </c>
      <c r="AA93" s="82" t="s">
        <v>11</v>
      </c>
      <c r="AB93" s="82" t="s">
        <v>10</v>
      </c>
      <c r="AC93" s="43">
        <v>200.97</v>
      </c>
      <c r="AD93" s="82" t="s">
        <v>10</v>
      </c>
      <c r="AE93" s="82" t="s">
        <v>10</v>
      </c>
      <c r="AF93" s="43">
        <v>200.97</v>
      </c>
      <c r="AG93" s="82" t="s">
        <v>10</v>
      </c>
      <c r="AH93" s="65">
        <v>0</v>
      </c>
      <c r="AI93" s="66">
        <v>0</v>
      </c>
      <c r="AJ93" s="82" t="s">
        <v>10</v>
      </c>
      <c r="AK93" s="39">
        <v>5.4578000000000024</v>
      </c>
      <c r="AL93" s="33" t="s">
        <v>10</v>
      </c>
      <c r="AM93" s="33" t="s">
        <v>10</v>
      </c>
    </row>
    <row r="94" spans="1:40" x14ac:dyDescent="0.25">
      <c r="A94" s="77" t="s">
        <v>111</v>
      </c>
      <c r="B94" s="77" t="s">
        <v>14</v>
      </c>
      <c r="C94" s="77" t="s">
        <v>298</v>
      </c>
      <c r="D94" s="78" t="s">
        <v>491</v>
      </c>
      <c r="E94" s="88" t="s">
        <v>594</v>
      </c>
      <c r="F94" s="88" t="s">
        <v>595</v>
      </c>
      <c r="G94" s="77" t="s">
        <v>338</v>
      </c>
      <c r="H94" s="87" t="s">
        <v>10</v>
      </c>
      <c r="I94" s="77" t="s">
        <v>380</v>
      </c>
      <c r="J94" s="77" t="s">
        <v>401</v>
      </c>
      <c r="K94" s="77" t="s">
        <v>103</v>
      </c>
      <c r="L94" s="63" t="s">
        <v>28</v>
      </c>
      <c r="M94" s="82" t="s">
        <v>11</v>
      </c>
      <c r="N94" s="70" t="s">
        <v>10</v>
      </c>
      <c r="O94" s="31">
        <v>50</v>
      </c>
      <c r="P94" s="40">
        <v>0.05</v>
      </c>
      <c r="Q94" s="33">
        <v>63510</v>
      </c>
      <c r="R94" s="41">
        <v>63.51</v>
      </c>
      <c r="S94" s="41">
        <v>1270.2</v>
      </c>
      <c r="T94" s="65">
        <v>187100</v>
      </c>
      <c r="U94" s="31">
        <v>0</v>
      </c>
      <c r="V94" s="31">
        <v>0</v>
      </c>
      <c r="W94" s="82" t="s">
        <v>11</v>
      </c>
      <c r="X94" s="82" t="s">
        <v>11</v>
      </c>
      <c r="Y94" s="64" t="s">
        <v>10</v>
      </c>
      <c r="Z94" s="64">
        <v>0</v>
      </c>
      <c r="AA94" s="82" t="s">
        <v>11</v>
      </c>
      <c r="AB94" s="82" t="s">
        <v>10</v>
      </c>
      <c r="AC94" s="82" t="s">
        <v>10</v>
      </c>
      <c r="AD94" s="80">
        <v>54.83</v>
      </c>
      <c r="AE94" s="43" t="s">
        <v>10</v>
      </c>
      <c r="AF94" s="43">
        <v>200.97</v>
      </c>
      <c r="AG94" s="82" t="s">
        <v>10</v>
      </c>
      <c r="AH94" s="65">
        <v>0</v>
      </c>
      <c r="AI94" s="66">
        <v>0</v>
      </c>
      <c r="AJ94" s="82" t="s">
        <v>10</v>
      </c>
      <c r="AK94" s="39">
        <v>5.4578000000000024</v>
      </c>
      <c r="AL94" s="33" t="s">
        <v>10</v>
      </c>
      <c r="AM94" s="33" t="s">
        <v>10</v>
      </c>
    </row>
    <row r="95" spans="1:40" x14ac:dyDescent="0.25">
      <c r="A95" s="77" t="s">
        <v>111</v>
      </c>
      <c r="B95" s="77" t="s">
        <v>14</v>
      </c>
      <c r="C95" s="77" t="s">
        <v>299</v>
      </c>
      <c r="D95" s="78" t="s">
        <v>491</v>
      </c>
      <c r="E95" s="88" t="s">
        <v>594</v>
      </c>
      <c r="F95" s="88" t="s">
        <v>595</v>
      </c>
      <c r="G95" s="77" t="s">
        <v>339</v>
      </c>
      <c r="H95" s="87" t="s">
        <v>10</v>
      </c>
      <c r="I95" s="77" t="s">
        <v>380</v>
      </c>
      <c r="J95" s="77" t="s">
        <v>401</v>
      </c>
      <c r="K95" s="77" t="s">
        <v>103</v>
      </c>
      <c r="L95" s="63" t="s">
        <v>28</v>
      </c>
      <c r="M95" s="82" t="s">
        <v>11</v>
      </c>
      <c r="N95" s="70" t="s">
        <v>10</v>
      </c>
      <c r="O95" s="31">
        <v>50</v>
      </c>
      <c r="P95" s="40">
        <v>0.05</v>
      </c>
      <c r="Q95" s="33">
        <v>74022</v>
      </c>
      <c r="R95" s="41">
        <v>74.022000000000006</v>
      </c>
      <c r="S95" s="41">
        <v>1480.44</v>
      </c>
      <c r="T95" s="65">
        <v>195160</v>
      </c>
      <c r="U95" s="31">
        <v>0</v>
      </c>
      <c r="V95" s="31">
        <v>0</v>
      </c>
      <c r="W95" s="82" t="s">
        <v>11</v>
      </c>
      <c r="X95" s="82" t="s">
        <v>11</v>
      </c>
      <c r="Y95" s="64" t="s">
        <v>10</v>
      </c>
      <c r="Z95" s="64">
        <v>0</v>
      </c>
      <c r="AA95" s="82" t="s">
        <v>11</v>
      </c>
      <c r="AB95" s="82" t="s">
        <v>10</v>
      </c>
      <c r="AC95" s="82" t="s">
        <v>10</v>
      </c>
      <c r="AD95" s="80">
        <v>54.83</v>
      </c>
      <c r="AE95" s="43">
        <v>152.32517584604489</v>
      </c>
      <c r="AF95" s="43">
        <v>200.97</v>
      </c>
      <c r="AG95" s="82" t="s">
        <v>10</v>
      </c>
      <c r="AH95" s="65">
        <v>0</v>
      </c>
      <c r="AI95" s="66">
        <v>0</v>
      </c>
      <c r="AJ95" s="82" t="s">
        <v>10</v>
      </c>
      <c r="AK95" s="39">
        <v>5.4578000000000024</v>
      </c>
      <c r="AL95" s="33" t="s">
        <v>10</v>
      </c>
      <c r="AM95" s="33" t="s">
        <v>10</v>
      </c>
    </row>
    <row r="96" spans="1:40" x14ac:dyDescent="0.25">
      <c r="A96" s="77" t="s">
        <v>111</v>
      </c>
      <c r="B96" s="77" t="s">
        <v>14</v>
      </c>
      <c r="C96" s="77" t="s">
        <v>300</v>
      </c>
      <c r="D96" s="78" t="s">
        <v>491</v>
      </c>
      <c r="E96" s="88" t="s">
        <v>594</v>
      </c>
      <c r="F96" s="88" t="s">
        <v>595</v>
      </c>
      <c r="G96" s="77" t="s">
        <v>340</v>
      </c>
      <c r="H96" s="88" t="s">
        <v>596</v>
      </c>
      <c r="I96" s="77" t="s">
        <v>381</v>
      </c>
      <c r="J96" s="77" t="s">
        <v>405</v>
      </c>
      <c r="K96" s="77" t="s">
        <v>103</v>
      </c>
      <c r="L96" s="63" t="s">
        <v>28</v>
      </c>
      <c r="M96" s="82" t="s">
        <v>11</v>
      </c>
      <c r="N96" s="70" t="s">
        <v>10</v>
      </c>
      <c r="O96" s="31">
        <v>33</v>
      </c>
      <c r="P96" s="40">
        <v>3.3000000000000002E-2</v>
      </c>
      <c r="Q96" s="33">
        <v>43750</v>
      </c>
      <c r="R96" s="41">
        <v>43.75</v>
      </c>
      <c r="S96" s="41">
        <v>875</v>
      </c>
      <c r="T96" s="65">
        <v>122320</v>
      </c>
      <c r="U96" s="31">
        <v>0</v>
      </c>
      <c r="V96" s="31">
        <v>0</v>
      </c>
      <c r="W96" s="82" t="s">
        <v>11</v>
      </c>
      <c r="X96" s="82" t="s">
        <v>11</v>
      </c>
      <c r="Y96" s="64" t="s">
        <v>10</v>
      </c>
      <c r="Z96" s="64">
        <v>0</v>
      </c>
      <c r="AA96" s="82" t="s">
        <v>11</v>
      </c>
      <c r="AB96" s="82" t="s">
        <v>10</v>
      </c>
      <c r="AC96" s="82" t="s">
        <v>10</v>
      </c>
      <c r="AD96" s="80">
        <v>54.83</v>
      </c>
      <c r="AE96" s="43">
        <v>163.69</v>
      </c>
      <c r="AF96" s="43">
        <v>200.97</v>
      </c>
      <c r="AG96" s="82" t="s">
        <v>10</v>
      </c>
      <c r="AH96" s="65">
        <v>0</v>
      </c>
      <c r="AI96" s="66">
        <v>0</v>
      </c>
      <c r="AJ96" s="82" t="s">
        <v>10</v>
      </c>
      <c r="AK96" s="39">
        <v>5.4578000000000024</v>
      </c>
      <c r="AL96" s="33" t="s">
        <v>10</v>
      </c>
      <c r="AM96" s="33" t="s">
        <v>10</v>
      </c>
    </row>
    <row r="97" spans="1:39" x14ac:dyDescent="0.25">
      <c r="A97" s="77" t="s">
        <v>111</v>
      </c>
      <c r="B97" s="77" t="s">
        <v>482</v>
      </c>
      <c r="C97" s="77" t="s">
        <v>301</v>
      </c>
      <c r="D97" s="78" t="s">
        <v>491</v>
      </c>
      <c r="E97" s="88" t="s">
        <v>594</v>
      </c>
      <c r="F97" s="88" t="s">
        <v>595</v>
      </c>
      <c r="G97" s="77" t="s">
        <v>341</v>
      </c>
      <c r="H97" s="88" t="s">
        <v>341</v>
      </c>
      <c r="I97" s="77" t="s">
        <v>382</v>
      </c>
      <c r="J97" s="77" t="s">
        <v>398</v>
      </c>
      <c r="K97" s="77" t="s">
        <v>27</v>
      </c>
      <c r="L97" s="63" t="s">
        <v>28</v>
      </c>
      <c r="M97" s="82" t="s">
        <v>11</v>
      </c>
      <c r="N97" s="70" t="s">
        <v>10</v>
      </c>
      <c r="O97" s="31">
        <v>200</v>
      </c>
      <c r="P97" s="40">
        <v>0.2</v>
      </c>
      <c r="Q97" s="33">
        <v>325243</v>
      </c>
      <c r="R97" s="41">
        <v>325.24299999999999</v>
      </c>
      <c r="S97" s="41">
        <v>6504.86</v>
      </c>
      <c r="T97" s="65">
        <v>674320</v>
      </c>
      <c r="U97" s="31">
        <v>0</v>
      </c>
      <c r="V97" s="31">
        <v>0</v>
      </c>
      <c r="W97" s="82" t="s">
        <v>11</v>
      </c>
      <c r="X97" s="82" t="s">
        <v>11</v>
      </c>
      <c r="Y97" s="64" t="s">
        <v>10</v>
      </c>
      <c r="Z97" s="64">
        <v>1</v>
      </c>
      <c r="AA97" s="82" t="s">
        <v>11</v>
      </c>
      <c r="AB97" s="82" t="s">
        <v>10</v>
      </c>
      <c r="AC97" s="43">
        <v>200.97</v>
      </c>
      <c r="AD97" s="82" t="s">
        <v>10</v>
      </c>
      <c r="AE97" s="82" t="s">
        <v>10</v>
      </c>
      <c r="AF97" s="43">
        <v>200.97</v>
      </c>
      <c r="AG97" s="82" t="s">
        <v>10</v>
      </c>
      <c r="AH97" s="65">
        <v>0</v>
      </c>
      <c r="AI97" s="66">
        <v>0</v>
      </c>
      <c r="AJ97" s="82" t="s">
        <v>10</v>
      </c>
      <c r="AK97" s="39">
        <v>5.4578000000000024</v>
      </c>
      <c r="AL97" s="33" t="s">
        <v>10</v>
      </c>
      <c r="AM97" s="33" t="s">
        <v>10</v>
      </c>
    </row>
    <row r="98" spans="1:39" x14ac:dyDescent="0.25">
      <c r="A98" s="77" t="s">
        <v>111</v>
      </c>
      <c r="B98" s="77" t="s">
        <v>482</v>
      </c>
      <c r="C98" s="77" t="s">
        <v>302</v>
      </c>
      <c r="D98" s="78" t="s">
        <v>491</v>
      </c>
      <c r="E98" s="88" t="s">
        <v>594</v>
      </c>
      <c r="F98" s="88" t="s">
        <v>595</v>
      </c>
      <c r="G98" s="77" t="s">
        <v>342</v>
      </c>
      <c r="H98" s="88" t="s">
        <v>342</v>
      </c>
      <c r="I98" s="77" t="s">
        <v>383</v>
      </c>
      <c r="J98" s="77" t="s">
        <v>398</v>
      </c>
      <c r="K98" s="77" t="s">
        <v>27</v>
      </c>
      <c r="L98" s="63" t="s">
        <v>28</v>
      </c>
      <c r="M98" s="82" t="s">
        <v>11</v>
      </c>
      <c r="N98" s="70" t="s">
        <v>10</v>
      </c>
      <c r="O98" s="31">
        <v>50</v>
      </c>
      <c r="P98" s="40">
        <v>0.05</v>
      </c>
      <c r="Q98" s="33">
        <v>79284</v>
      </c>
      <c r="R98" s="41">
        <v>79.284000000000006</v>
      </c>
      <c r="S98" s="41">
        <v>1585.68</v>
      </c>
      <c r="T98" s="65">
        <v>191420</v>
      </c>
      <c r="U98" s="31">
        <v>0</v>
      </c>
      <c r="V98" s="31">
        <v>0</v>
      </c>
      <c r="W98" s="82" t="s">
        <v>11</v>
      </c>
      <c r="X98" s="82" t="s">
        <v>11</v>
      </c>
      <c r="Y98" s="64" t="s">
        <v>10</v>
      </c>
      <c r="Z98" s="64">
        <v>1</v>
      </c>
      <c r="AA98" s="82" t="s">
        <v>11</v>
      </c>
      <c r="AB98" s="82" t="s">
        <v>10</v>
      </c>
      <c r="AC98" s="43">
        <v>200.97</v>
      </c>
      <c r="AD98" s="82" t="s">
        <v>10</v>
      </c>
      <c r="AE98" s="82" t="s">
        <v>10</v>
      </c>
      <c r="AF98" s="43">
        <v>200.97</v>
      </c>
      <c r="AG98" s="82" t="s">
        <v>10</v>
      </c>
      <c r="AH98" s="65">
        <v>0</v>
      </c>
      <c r="AI98" s="66">
        <v>0</v>
      </c>
      <c r="AJ98" s="82" t="s">
        <v>10</v>
      </c>
      <c r="AK98" s="39">
        <v>5.4578000000000024</v>
      </c>
      <c r="AL98" s="33" t="s">
        <v>10</v>
      </c>
      <c r="AM98" s="33" t="s">
        <v>10</v>
      </c>
    </row>
    <row r="99" spans="1:39" x14ac:dyDescent="0.25">
      <c r="A99" s="77" t="s">
        <v>111</v>
      </c>
      <c r="B99" s="77" t="s">
        <v>482</v>
      </c>
      <c r="C99" s="77" t="s">
        <v>303</v>
      </c>
      <c r="D99" s="78" t="s">
        <v>491</v>
      </c>
      <c r="E99" s="88" t="s">
        <v>597</v>
      </c>
      <c r="F99" s="88" t="s">
        <v>573</v>
      </c>
      <c r="G99" s="77" t="s">
        <v>343</v>
      </c>
      <c r="H99" s="88" t="s">
        <v>597</v>
      </c>
      <c r="I99" s="77" t="s">
        <v>384</v>
      </c>
      <c r="J99" s="77" t="s">
        <v>401</v>
      </c>
      <c r="K99" s="77" t="s">
        <v>46</v>
      </c>
      <c r="L99" s="63" t="s">
        <v>28</v>
      </c>
      <c r="M99" s="82" t="s">
        <v>11</v>
      </c>
      <c r="N99" s="70" t="s">
        <v>10</v>
      </c>
      <c r="O99" s="31">
        <v>100</v>
      </c>
      <c r="P99" s="40">
        <v>0.1</v>
      </c>
      <c r="Q99" s="33">
        <v>125000</v>
      </c>
      <c r="R99" s="41">
        <v>125</v>
      </c>
      <c r="S99" s="41">
        <v>2500</v>
      </c>
      <c r="T99" s="65">
        <v>235620</v>
      </c>
      <c r="U99" s="31">
        <v>0</v>
      </c>
      <c r="V99" s="31">
        <v>0</v>
      </c>
      <c r="W99" s="82" t="s">
        <v>11</v>
      </c>
      <c r="X99" s="82" t="s">
        <v>11</v>
      </c>
      <c r="Y99" s="64" t="s">
        <v>10</v>
      </c>
      <c r="Z99" s="64">
        <v>1</v>
      </c>
      <c r="AA99" s="82" t="s">
        <v>11</v>
      </c>
      <c r="AB99" s="82" t="s">
        <v>10</v>
      </c>
      <c r="AC99" s="43">
        <v>200.97</v>
      </c>
      <c r="AD99" s="82" t="s">
        <v>10</v>
      </c>
      <c r="AE99" s="82" t="s">
        <v>10</v>
      </c>
      <c r="AF99" s="43">
        <v>200.97</v>
      </c>
      <c r="AG99" s="82" t="s">
        <v>10</v>
      </c>
      <c r="AH99" s="65">
        <v>0</v>
      </c>
      <c r="AI99" s="66">
        <v>0</v>
      </c>
      <c r="AJ99" s="82" t="s">
        <v>10</v>
      </c>
      <c r="AK99" s="39">
        <v>5.4578000000000024</v>
      </c>
      <c r="AL99" s="33" t="s">
        <v>10</v>
      </c>
      <c r="AM99" s="33" t="s">
        <v>10</v>
      </c>
    </row>
    <row r="100" spans="1:39" x14ac:dyDescent="0.25">
      <c r="A100" s="77" t="s">
        <v>111</v>
      </c>
      <c r="B100" s="77" t="s">
        <v>482</v>
      </c>
      <c r="C100" s="77" t="s">
        <v>304</v>
      </c>
      <c r="D100" s="78" t="s">
        <v>491</v>
      </c>
      <c r="E100" s="88" t="s">
        <v>598</v>
      </c>
      <c r="F100" s="88" t="s">
        <v>573</v>
      </c>
      <c r="G100" s="77" t="s">
        <v>344</v>
      </c>
      <c r="H100" s="88" t="s">
        <v>598</v>
      </c>
      <c r="I100" s="77" t="s">
        <v>385</v>
      </c>
      <c r="J100" s="77" t="s">
        <v>398</v>
      </c>
      <c r="K100" s="77" t="s">
        <v>46</v>
      </c>
      <c r="L100" s="63" t="s">
        <v>28</v>
      </c>
      <c r="M100" s="82" t="s">
        <v>11</v>
      </c>
      <c r="N100" s="70" t="s">
        <v>10</v>
      </c>
      <c r="O100" s="31">
        <v>125</v>
      </c>
      <c r="P100" s="40">
        <v>0.125</v>
      </c>
      <c r="Q100" s="33">
        <v>185000</v>
      </c>
      <c r="R100" s="41">
        <v>185</v>
      </c>
      <c r="S100" s="41">
        <v>3700</v>
      </c>
      <c r="T100" s="65">
        <v>345000</v>
      </c>
      <c r="U100" s="31">
        <v>0</v>
      </c>
      <c r="V100" s="31">
        <v>0</v>
      </c>
      <c r="W100" s="82" t="s">
        <v>11</v>
      </c>
      <c r="X100" s="82" t="s">
        <v>11</v>
      </c>
      <c r="Y100" s="64" t="s">
        <v>10</v>
      </c>
      <c r="Z100" s="64">
        <v>1</v>
      </c>
      <c r="AA100" s="82" t="s">
        <v>11</v>
      </c>
      <c r="AB100" s="82" t="s">
        <v>10</v>
      </c>
      <c r="AC100" s="43">
        <v>200.97</v>
      </c>
      <c r="AD100" s="82" t="s">
        <v>10</v>
      </c>
      <c r="AE100" s="82" t="s">
        <v>10</v>
      </c>
      <c r="AF100" s="43">
        <v>200.97</v>
      </c>
      <c r="AG100" s="82" t="s">
        <v>10</v>
      </c>
      <c r="AH100" s="65">
        <v>0</v>
      </c>
      <c r="AI100" s="66">
        <v>0</v>
      </c>
      <c r="AJ100" s="82" t="s">
        <v>10</v>
      </c>
      <c r="AK100" s="39">
        <v>5.4578000000000024</v>
      </c>
      <c r="AL100" s="33" t="s">
        <v>10</v>
      </c>
      <c r="AM100" s="33" t="s">
        <v>10</v>
      </c>
    </row>
    <row r="101" spans="1:39" x14ac:dyDescent="0.25">
      <c r="A101" s="77" t="s">
        <v>111</v>
      </c>
      <c r="B101" s="77" t="s">
        <v>14</v>
      </c>
      <c r="C101" s="77" t="s">
        <v>305</v>
      </c>
      <c r="D101" s="78" t="s">
        <v>491</v>
      </c>
      <c r="E101" s="88" t="s">
        <v>345</v>
      </c>
      <c r="F101" s="87" t="s">
        <v>10</v>
      </c>
      <c r="G101" s="77" t="s">
        <v>345</v>
      </c>
      <c r="H101" s="88" t="s">
        <v>345</v>
      </c>
      <c r="I101" s="77" t="s">
        <v>386</v>
      </c>
      <c r="J101" s="77" t="s">
        <v>404</v>
      </c>
      <c r="K101" s="77" t="s">
        <v>103</v>
      </c>
      <c r="L101" s="63" t="s">
        <v>28</v>
      </c>
      <c r="M101" s="82" t="s">
        <v>11</v>
      </c>
      <c r="N101" s="70" t="s">
        <v>10</v>
      </c>
      <c r="O101" s="31">
        <v>14.4</v>
      </c>
      <c r="P101" s="40">
        <v>1.44E-2</v>
      </c>
      <c r="Q101" s="33">
        <v>19715</v>
      </c>
      <c r="R101" s="41">
        <v>19.715</v>
      </c>
      <c r="S101" s="41">
        <v>394.3</v>
      </c>
      <c r="T101" s="65">
        <v>43375.41</v>
      </c>
      <c r="U101" s="31">
        <v>0</v>
      </c>
      <c r="V101" s="31">
        <v>0</v>
      </c>
      <c r="W101" s="82" t="s">
        <v>11</v>
      </c>
      <c r="X101" s="82" t="s">
        <v>11</v>
      </c>
      <c r="Y101" s="64" t="s">
        <v>10</v>
      </c>
      <c r="Z101" s="64">
        <v>0</v>
      </c>
      <c r="AA101" s="82" t="s">
        <v>11</v>
      </c>
      <c r="AB101" s="82" t="s">
        <v>10</v>
      </c>
      <c r="AC101" s="82" t="s">
        <v>10</v>
      </c>
      <c r="AD101" s="80">
        <v>54.83</v>
      </c>
      <c r="AE101" s="43">
        <v>146.13999999999999</v>
      </c>
      <c r="AF101" s="43">
        <v>200.96999999999997</v>
      </c>
      <c r="AG101" s="82" t="s">
        <v>10</v>
      </c>
      <c r="AH101" s="65">
        <v>0</v>
      </c>
      <c r="AI101" s="66">
        <v>0</v>
      </c>
      <c r="AJ101" s="82" t="s">
        <v>10</v>
      </c>
      <c r="AK101" s="39">
        <v>5.4578000000000024</v>
      </c>
      <c r="AL101" s="33" t="s">
        <v>10</v>
      </c>
      <c r="AM101" s="33" t="s">
        <v>10</v>
      </c>
    </row>
    <row r="102" spans="1:39" x14ac:dyDescent="0.25">
      <c r="A102" s="77" t="s">
        <v>111</v>
      </c>
      <c r="B102" s="77" t="s">
        <v>14</v>
      </c>
      <c r="C102" s="77" t="s">
        <v>306</v>
      </c>
      <c r="D102" s="78" t="s">
        <v>491</v>
      </c>
      <c r="E102" s="88" t="s">
        <v>518</v>
      </c>
      <c r="F102" s="88" t="s">
        <v>599</v>
      </c>
      <c r="G102" s="77" t="s">
        <v>346</v>
      </c>
      <c r="H102" s="88" t="s">
        <v>600</v>
      </c>
      <c r="I102" s="77" t="s">
        <v>387</v>
      </c>
      <c r="J102" s="77" t="s">
        <v>399</v>
      </c>
      <c r="K102" s="77" t="s">
        <v>103</v>
      </c>
      <c r="L102" s="63" t="s">
        <v>28</v>
      </c>
      <c r="M102" s="82" t="s">
        <v>11</v>
      </c>
      <c r="N102" s="70" t="s">
        <v>10</v>
      </c>
      <c r="O102" s="31">
        <v>200</v>
      </c>
      <c r="P102" s="40">
        <v>0.2</v>
      </c>
      <c r="Q102" s="33">
        <v>305881</v>
      </c>
      <c r="R102" s="41">
        <v>305.88099999999997</v>
      </c>
      <c r="S102" s="41">
        <v>6117.619999999999</v>
      </c>
      <c r="T102" s="65">
        <v>714165.59</v>
      </c>
      <c r="U102" s="31">
        <v>0</v>
      </c>
      <c r="V102" s="31">
        <v>0</v>
      </c>
      <c r="W102" s="82" t="s">
        <v>11</v>
      </c>
      <c r="X102" s="82" t="s">
        <v>11</v>
      </c>
      <c r="Y102" s="64" t="s">
        <v>10</v>
      </c>
      <c r="Z102" s="64">
        <v>0</v>
      </c>
      <c r="AA102" s="82" t="s">
        <v>11</v>
      </c>
      <c r="AB102" s="82" t="s">
        <v>10</v>
      </c>
      <c r="AC102" s="82" t="s">
        <v>10</v>
      </c>
      <c r="AD102" s="80">
        <v>54.83</v>
      </c>
      <c r="AE102" s="43">
        <v>146.13999999999999</v>
      </c>
      <c r="AF102" s="43">
        <v>200.96999999999997</v>
      </c>
      <c r="AG102" s="82" t="s">
        <v>10</v>
      </c>
      <c r="AH102" s="65">
        <v>0</v>
      </c>
      <c r="AI102" s="66">
        <v>0</v>
      </c>
      <c r="AJ102" s="82" t="s">
        <v>10</v>
      </c>
      <c r="AK102" s="39">
        <v>5.4578000000000024</v>
      </c>
      <c r="AL102" s="33" t="s">
        <v>10</v>
      </c>
      <c r="AM102" s="33" t="s">
        <v>10</v>
      </c>
    </row>
    <row r="103" spans="1:39" x14ac:dyDescent="0.25">
      <c r="A103" s="77" t="s">
        <v>108</v>
      </c>
      <c r="B103" s="77" t="s">
        <v>14</v>
      </c>
      <c r="C103" s="77" t="s">
        <v>307</v>
      </c>
      <c r="D103" s="78" t="s">
        <v>491</v>
      </c>
      <c r="E103" s="88" t="s">
        <v>518</v>
      </c>
      <c r="F103" s="88" t="s">
        <v>599</v>
      </c>
      <c r="G103" s="77" t="s">
        <v>347</v>
      </c>
      <c r="H103" s="88" t="s">
        <v>601</v>
      </c>
      <c r="I103" s="77" t="s">
        <v>388</v>
      </c>
      <c r="J103" s="77" t="s">
        <v>399</v>
      </c>
      <c r="K103" s="77" t="s">
        <v>102</v>
      </c>
      <c r="L103" s="63" t="s">
        <v>28</v>
      </c>
      <c r="M103" s="82" t="s">
        <v>11</v>
      </c>
      <c r="N103" s="70" t="s">
        <v>10</v>
      </c>
      <c r="O103" s="31">
        <v>42.3</v>
      </c>
      <c r="P103" s="40">
        <v>4.2299999999999997E-2</v>
      </c>
      <c r="Q103" s="33">
        <v>67150</v>
      </c>
      <c r="R103" s="41">
        <v>67.150000000000006</v>
      </c>
      <c r="S103" s="41">
        <v>1343</v>
      </c>
      <c r="T103" s="65">
        <v>150023.34</v>
      </c>
      <c r="U103" s="31">
        <v>0</v>
      </c>
      <c r="V103" s="31">
        <v>0</v>
      </c>
      <c r="W103" s="82" t="s">
        <v>11</v>
      </c>
      <c r="X103" s="82" t="s">
        <v>11</v>
      </c>
      <c r="Y103" s="64" t="s">
        <v>10</v>
      </c>
      <c r="Z103" s="64">
        <v>0</v>
      </c>
      <c r="AA103" s="82" t="s">
        <v>11</v>
      </c>
      <c r="AB103" s="82" t="s">
        <v>10</v>
      </c>
      <c r="AC103" s="82" t="s">
        <v>10</v>
      </c>
      <c r="AD103" s="80">
        <v>0</v>
      </c>
      <c r="AE103" s="43">
        <v>350.96</v>
      </c>
      <c r="AF103" s="43">
        <v>350.96</v>
      </c>
      <c r="AG103" s="82" t="s">
        <v>10</v>
      </c>
      <c r="AH103" s="65">
        <v>0</v>
      </c>
      <c r="AI103" s="66">
        <v>0</v>
      </c>
      <c r="AJ103" s="82" t="s">
        <v>10</v>
      </c>
      <c r="AK103" s="39">
        <v>5.4578000000000024</v>
      </c>
      <c r="AL103" s="33" t="s">
        <v>10</v>
      </c>
      <c r="AM103" s="33" t="s">
        <v>10</v>
      </c>
    </row>
    <row r="104" spans="1:39" x14ac:dyDescent="0.25">
      <c r="A104" s="77" t="s">
        <v>111</v>
      </c>
      <c r="B104" s="77" t="s">
        <v>14</v>
      </c>
      <c r="C104" s="77" t="s">
        <v>308</v>
      </c>
      <c r="D104" s="78" t="s">
        <v>491</v>
      </c>
      <c r="E104" s="88" t="s">
        <v>602</v>
      </c>
      <c r="F104" s="87" t="s">
        <v>10</v>
      </c>
      <c r="G104" s="77" t="s">
        <v>348</v>
      </c>
      <c r="H104" s="88" t="s">
        <v>603</v>
      </c>
      <c r="I104" s="77" t="s">
        <v>389</v>
      </c>
      <c r="J104" s="77" t="s">
        <v>400</v>
      </c>
      <c r="K104" s="77" t="s">
        <v>46</v>
      </c>
      <c r="L104" s="63" t="s">
        <v>28</v>
      </c>
      <c r="M104" s="82" t="s">
        <v>11</v>
      </c>
      <c r="N104" s="70" t="s">
        <v>10</v>
      </c>
      <c r="O104" s="31">
        <v>196</v>
      </c>
      <c r="P104" s="40">
        <v>0.19600000000000001</v>
      </c>
      <c r="Q104" s="33">
        <v>319800</v>
      </c>
      <c r="R104" s="41">
        <v>319.8</v>
      </c>
      <c r="S104" s="41">
        <v>6396</v>
      </c>
      <c r="T104" s="65">
        <v>630004.93999999994</v>
      </c>
      <c r="U104" s="31">
        <v>0</v>
      </c>
      <c r="V104" s="31">
        <v>0</v>
      </c>
      <c r="W104" s="82" t="s">
        <v>11</v>
      </c>
      <c r="X104" s="82" t="s">
        <v>11</v>
      </c>
      <c r="Y104" s="64" t="s">
        <v>10</v>
      </c>
      <c r="Z104" s="64">
        <v>0</v>
      </c>
      <c r="AA104" s="82" t="s">
        <v>11</v>
      </c>
      <c r="AB104" s="82" t="s">
        <v>10</v>
      </c>
      <c r="AC104" s="82" t="s">
        <v>10</v>
      </c>
      <c r="AD104" s="80">
        <v>37.28</v>
      </c>
      <c r="AE104" s="43">
        <v>163.69</v>
      </c>
      <c r="AF104" s="43">
        <v>200.97</v>
      </c>
      <c r="AG104" s="82" t="s">
        <v>10</v>
      </c>
      <c r="AH104" s="65">
        <v>0</v>
      </c>
      <c r="AI104" s="66">
        <v>0</v>
      </c>
      <c r="AJ104" s="82" t="s">
        <v>10</v>
      </c>
      <c r="AK104" s="39">
        <v>5.4578000000000024</v>
      </c>
      <c r="AL104" s="33" t="s">
        <v>10</v>
      </c>
      <c r="AM104" s="33" t="s">
        <v>10</v>
      </c>
    </row>
    <row r="105" spans="1:39" x14ac:dyDescent="0.25">
      <c r="A105" s="77" t="s">
        <v>111</v>
      </c>
      <c r="B105" s="77" t="s">
        <v>14</v>
      </c>
      <c r="C105" s="77" t="s">
        <v>309</v>
      </c>
      <c r="D105" s="78" t="s">
        <v>491</v>
      </c>
      <c r="E105" s="88" t="s">
        <v>602</v>
      </c>
      <c r="F105" s="87" t="s">
        <v>10</v>
      </c>
      <c r="G105" s="77" t="s">
        <v>348</v>
      </c>
      <c r="H105" s="88" t="s">
        <v>603</v>
      </c>
      <c r="I105" s="77" t="s">
        <v>390</v>
      </c>
      <c r="J105" s="77" t="s">
        <v>406</v>
      </c>
      <c r="K105" s="77" t="s">
        <v>46</v>
      </c>
      <c r="L105" s="63" t="s">
        <v>28</v>
      </c>
      <c r="M105" s="82" t="s">
        <v>11</v>
      </c>
      <c r="N105" s="70" t="s">
        <v>10</v>
      </c>
      <c r="O105" s="31">
        <v>175</v>
      </c>
      <c r="P105" s="40">
        <v>0.17499999999999999</v>
      </c>
      <c r="Q105" s="33">
        <v>284900</v>
      </c>
      <c r="R105" s="41">
        <v>284.89999999999998</v>
      </c>
      <c r="S105" s="41">
        <v>5698</v>
      </c>
      <c r="T105" s="65">
        <v>564798.42000000004</v>
      </c>
      <c r="U105" s="31">
        <v>0</v>
      </c>
      <c r="V105" s="31">
        <v>0</v>
      </c>
      <c r="W105" s="82" t="s">
        <v>11</v>
      </c>
      <c r="X105" s="82" t="s">
        <v>11</v>
      </c>
      <c r="Y105" s="64" t="s">
        <v>10</v>
      </c>
      <c r="Z105" s="64">
        <v>0</v>
      </c>
      <c r="AA105" s="82" t="s">
        <v>11</v>
      </c>
      <c r="AB105" s="82" t="s">
        <v>10</v>
      </c>
      <c r="AC105" s="82" t="s">
        <v>10</v>
      </c>
      <c r="AD105" s="80">
        <v>37.28</v>
      </c>
      <c r="AE105" s="43">
        <v>163.69</v>
      </c>
      <c r="AF105" s="43">
        <v>200.97</v>
      </c>
      <c r="AG105" s="82" t="s">
        <v>10</v>
      </c>
      <c r="AH105" s="65">
        <v>0</v>
      </c>
      <c r="AI105" s="66">
        <v>0</v>
      </c>
      <c r="AJ105" s="82" t="s">
        <v>10</v>
      </c>
      <c r="AK105" s="39">
        <v>5.4578000000000024</v>
      </c>
      <c r="AL105" s="33" t="s">
        <v>10</v>
      </c>
      <c r="AM105" s="33" t="s">
        <v>10</v>
      </c>
    </row>
    <row r="106" spans="1:39" x14ac:dyDescent="0.25">
      <c r="A106" s="77" t="s">
        <v>111</v>
      </c>
      <c r="B106" s="77" t="s">
        <v>482</v>
      </c>
      <c r="C106" s="77" t="s">
        <v>310</v>
      </c>
      <c r="D106" s="78" t="s">
        <v>491</v>
      </c>
      <c r="E106" s="88" t="s">
        <v>591</v>
      </c>
      <c r="F106" s="88" t="s">
        <v>592</v>
      </c>
      <c r="G106" s="77" t="s">
        <v>349</v>
      </c>
      <c r="H106" s="88" t="s">
        <v>349</v>
      </c>
      <c r="I106" s="77" t="s">
        <v>391</v>
      </c>
      <c r="J106" s="77" t="s">
        <v>400</v>
      </c>
      <c r="K106" s="77" t="s">
        <v>105</v>
      </c>
      <c r="L106" s="63" t="s">
        <v>28</v>
      </c>
      <c r="M106" s="82" t="s">
        <v>11</v>
      </c>
      <c r="N106" s="70" t="s">
        <v>10</v>
      </c>
      <c r="O106" s="31">
        <v>100</v>
      </c>
      <c r="P106" s="40">
        <v>0.1</v>
      </c>
      <c r="Q106" s="33">
        <v>167479</v>
      </c>
      <c r="R106" s="41">
        <v>167.47900000000001</v>
      </c>
      <c r="S106" s="41">
        <v>3349.5800000000004</v>
      </c>
      <c r="T106" s="65">
        <v>348481</v>
      </c>
      <c r="U106" s="31">
        <v>0</v>
      </c>
      <c r="V106" s="31">
        <v>0</v>
      </c>
      <c r="W106" s="82" t="s">
        <v>11</v>
      </c>
      <c r="X106" s="82" t="s">
        <v>11</v>
      </c>
      <c r="Y106" s="64" t="s">
        <v>10</v>
      </c>
      <c r="Z106" s="64">
        <v>1</v>
      </c>
      <c r="AA106" s="82" t="s">
        <v>11</v>
      </c>
      <c r="AB106" s="82" t="s">
        <v>10</v>
      </c>
      <c r="AC106" s="43">
        <v>200.97</v>
      </c>
      <c r="AD106" s="82" t="s">
        <v>10</v>
      </c>
      <c r="AE106" s="82" t="s">
        <v>10</v>
      </c>
      <c r="AF106" s="43">
        <v>200.97</v>
      </c>
      <c r="AG106" s="82" t="s">
        <v>10</v>
      </c>
      <c r="AH106" s="65">
        <v>0</v>
      </c>
      <c r="AI106" s="66">
        <v>0</v>
      </c>
      <c r="AJ106" s="82" t="s">
        <v>10</v>
      </c>
      <c r="AK106" s="39">
        <v>5.4578000000000024</v>
      </c>
      <c r="AL106" s="33" t="s">
        <v>10</v>
      </c>
      <c r="AM106" s="33" t="s">
        <v>10</v>
      </c>
    </row>
    <row r="107" spans="1:39" x14ac:dyDescent="0.25">
      <c r="A107" s="77" t="s">
        <v>111</v>
      </c>
      <c r="B107" s="77" t="s">
        <v>14</v>
      </c>
      <c r="C107" s="77" t="s">
        <v>311</v>
      </c>
      <c r="D107" s="78" t="s">
        <v>491</v>
      </c>
      <c r="E107" s="88" t="s">
        <v>604</v>
      </c>
      <c r="F107" s="88" t="s">
        <v>605</v>
      </c>
      <c r="G107" s="77" t="s">
        <v>350</v>
      </c>
      <c r="H107" s="88" t="s">
        <v>606</v>
      </c>
      <c r="I107" s="77" t="s">
        <v>392</v>
      </c>
      <c r="J107" s="77" t="s">
        <v>407</v>
      </c>
      <c r="K107" s="77" t="s">
        <v>103</v>
      </c>
      <c r="L107" s="63" t="s">
        <v>28</v>
      </c>
      <c r="M107" s="82" t="s">
        <v>23</v>
      </c>
      <c r="N107" s="70" t="s">
        <v>10</v>
      </c>
      <c r="O107" s="31">
        <v>63</v>
      </c>
      <c r="P107" s="40">
        <v>6.3E-2</v>
      </c>
      <c r="Q107" s="33">
        <v>76000</v>
      </c>
      <c r="R107" s="41">
        <v>76</v>
      </c>
      <c r="S107" s="41">
        <v>1520</v>
      </c>
      <c r="T107" s="65">
        <v>204156</v>
      </c>
      <c r="U107" s="31">
        <v>0</v>
      </c>
      <c r="V107" s="31">
        <v>0</v>
      </c>
      <c r="W107" s="82" t="s">
        <v>11</v>
      </c>
      <c r="X107" s="82" t="s">
        <v>11</v>
      </c>
      <c r="Y107" s="64" t="s">
        <v>10</v>
      </c>
      <c r="Z107" s="64">
        <v>0</v>
      </c>
      <c r="AA107" s="82" t="s">
        <v>11</v>
      </c>
      <c r="AB107" s="82" t="s">
        <v>10</v>
      </c>
      <c r="AC107" s="82" t="s">
        <v>10</v>
      </c>
      <c r="AD107" s="80">
        <v>54.83</v>
      </c>
      <c r="AE107" s="43">
        <v>146.13999999999999</v>
      </c>
      <c r="AF107" s="43">
        <v>200.96999999999997</v>
      </c>
      <c r="AG107" s="82" t="s">
        <v>10</v>
      </c>
      <c r="AH107" s="65">
        <v>0</v>
      </c>
      <c r="AI107" s="66">
        <v>0</v>
      </c>
      <c r="AJ107" s="82" t="s">
        <v>10</v>
      </c>
      <c r="AK107" s="39">
        <v>5.4578000000000024</v>
      </c>
      <c r="AL107" s="33" t="s">
        <v>10</v>
      </c>
      <c r="AM107" s="33" t="s">
        <v>10</v>
      </c>
    </row>
    <row r="108" spans="1:39" x14ac:dyDescent="0.25">
      <c r="A108" s="77" t="s">
        <v>108</v>
      </c>
      <c r="B108" s="77" t="s">
        <v>14</v>
      </c>
      <c r="C108" s="77" t="s">
        <v>483</v>
      </c>
      <c r="D108" s="78" t="s">
        <v>491</v>
      </c>
      <c r="E108" s="88" t="s">
        <v>502</v>
      </c>
      <c r="F108" s="87" t="s">
        <v>10</v>
      </c>
      <c r="G108" s="77" t="s">
        <v>351</v>
      </c>
      <c r="H108" s="88" t="s">
        <v>162</v>
      </c>
      <c r="I108" s="77" t="s">
        <v>393</v>
      </c>
      <c r="J108" s="77" t="s">
        <v>405</v>
      </c>
      <c r="K108" s="77" t="s">
        <v>484</v>
      </c>
      <c r="L108" s="63" t="s">
        <v>28</v>
      </c>
      <c r="M108" s="82" t="s">
        <v>11</v>
      </c>
      <c r="N108" s="70" t="s">
        <v>10</v>
      </c>
      <c r="O108" s="31">
        <v>50</v>
      </c>
      <c r="P108" s="40">
        <v>0.05</v>
      </c>
      <c r="Q108" s="33">
        <v>84250</v>
      </c>
      <c r="R108" s="41">
        <v>84.25</v>
      </c>
      <c r="S108" s="41">
        <v>1685</v>
      </c>
      <c r="T108" s="65">
        <v>178000</v>
      </c>
      <c r="U108" s="31">
        <v>0</v>
      </c>
      <c r="V108" s="31">
        <v>0</v>
      </c>
      <c r="W108" s="82" t="s">
        <v>11</v>
      </c>
      <c r="X108" s="82" t="s">
        <v>11</v>
      </c>
      <c r="Y108" s="64" t="s">
        <v>10</v>
      </c>
      <c r="Z108" s="64">
        <v>0</v>
      </c>
      <c r="AA108" s="82" t="s">
        <v>11</v>
      </c>
      <c r="AB108" s="82" t="s">
        <v>10</v>
      </c>
      <c r="AC108" s="82" t="s">
        <v>10</v>
      </c>
      <c r="AD108" s="80">
        <v>0</v>
      </c>
      <c r="AE108" s="43">
        <v>240.22</v>
      </c>
      <c r="AF108" s="43">
        <v>240.22</v>
      </c>
      <c r="AG108" s="82" t="s">
        <v>10</v>
      </c>
      <c r="AH108" s="65">
        <v>0</v>
      </c>
      <c r="AI108" s="66">
        <v>0</v>
      </c>
      <c r="AJ108" s="82" t="s">
        <v>10</v>
      </c>
      <c r="AK108" s="39">
        <v>5.4578000000000024</v>
      </c>
      <c r="AL108" s="33" t="s">
        <v>10</v>
      </c>
      <c r="AM108" s="33" t="s">
        <v>10</v>
      </c>
    </row>
    <row r="109" spans="1:39" x14ac:dyDescent="0.25">
      <c r="A109" s="77" t="s">
        <v>111</v>
      </c>
      <c r="B109" s="77" t="s">
        <v>14</v>
      </c>
      <c r="C109" s="77" t="s">
        <v>312</v>
      </c>
      <c r="D109" s="78" t="s">
        <v>491</v>
      </c>
      <c r="E109" s="88" t="s">
        <v>607</v>
      </c>
      <c r="F109" s="87" t="s">
        <v>10</v>
      </c>
      <c r="G109" s="77" t="s">
        <v>352</v>
      </c>
      <c r="H109" s="88" t="s">
        <v>608</v>
      </c>
      <c r="I109" s="77" t="s">
        <v>394</v>
      </c>
      <c r="J109" s="77" t="s">
        <v>399</v>
      </c>
      <c r="K109" s="77" t="s">
        <v>46</v>
      </c>
      <c r="L109" s="63" t="s">
        <v>28</v>
      </c>
      <c r="M109" s="82" t="s">
        <v>11</v>
      </c>
      <c r="N109" s="70" t="s">
        <v>10</v>
      </c>
      <c r="O109" s="31">
        <v>75</v>
      </c>
      <c r="P109" s="40">
        <v>7.4999999999999997E-2</v>
      </c>
      <c r="Q109" s="33">
        <v>96667</v>
      </c>
      <c r="R109" s="41">
        <v>96.667000000000002</v>
      </c>
      <c r="S109" s="41">
        <v>1933.3400000000001</v>
      </c>
      <c r="T109" s="65">
        <v>234445</v>
      </c>
      <c r="U109" s="31">
        <v>0</v>
      </c>
      <c r="V109" s="31">
        <v>0</v>
      </c>
      <c r="W109" s="82" t="s">
        <v>11</v>
      </c>
      <c r="X109" s="82" t="s">
        <v>11</v>
      </c>
      <c r="Y109" s="64" t="s">
        <v>10</v>
      </c>
      <c r="Z109" s="64">
        <v>0</v>
      </c>
      <c r="AA109" s="82" t="s">
        <v>11</v>
      </c>
      <c r="AB109" s="82" t="s">
        <v>10</v>
      </c>
      <c r="AC109" s="82" t="s">
        <v>10</v>
      </c>
      <c r="AD109" s="80">
        <v>37.28</v>
      </c>
      <c r="AE109" s="43">
        <v>163.69</v>
      </c>
      <c r="AF109" s="43">
        <v>200.97</v>
      </c>
      <c r="AG109" s="82" t="s">
        <v>10</v>
      </c>
      <c r="AH109" s="65">
        <v>0</v>
      </c>
      <c r="AI109" s="66">
        <v>0</v>
      </c>
      <c r="AJ109" s="82" t="s">
        <v>10</v>
      </c>
      <c r="AK109" s="39">
        <v>5.4578000000000024</v>
      </c>
      <c r="AL109" s="33" t="s">
        <v>10</v>
      </c>
      <c r="AM109" s="33" t="s">
        <v>10</v>
      </c>
    </row>
    <row r="110" spans="1:39" x14ac:dyDescent="0.25">
      <c r="A110" s="77" t="s">
        <v>111</v>
      </c>
      <c r="B110" s="77" t="s">
        <v>482</v>
      </c>
      <c r="C110" s="77" t="s">
        <v>313</v>
      </c>
      <c r="D110" s="78" t="s">
        <v>491</v>
      </c>
      <c r="E110" s="88" t="s">
        <v>502</v>
      </c>
      <c r="F110" s="87" t="s">
        <v>10</v>
      </c>
      <c r="G110" s="77" t="s">
        <v>353</v>
      </c>
      <c r="H110" s="88" t="s">
        <v>609</v>
      </c>
      <c r="I110" s="77" t="s">
        <v>395</v>
      </c>
      <c r="J110" s="77" t="s">
        <v>399</v>
      </c>
      <c r="K110" s="77" t="s">
        <v>484</v>
      </c>
      <c r="L110" s="63" t="s">
        <v>28</v>
      </c>
      <c r="M110" s="82" t="s">
        <v>11</v>
      </c>
      <c r="N110" s="70" t="s">
        <v>10</v>
      </c>
      <c r="O110" s="31">
        <v>200</v>
      </c>
      <c r="P110" s="40">
        <v>0.2</v>
      </c>
      <c r="Q110" s="33">
        <v>304700</v>
      </c>
      <c r="R110" s="41">
        <v>304.7</v>
      </c>
      <c r="S110" s="41">
        <v>6094</v>
      </c>
      <c r="T110" s="65">
        <v>550057.25</v>
      </c>
      <c r="U110" s="31">
        <v>0</v>
      </c>
      <c r="V110" s="31">
        <v>0</v>
      </c>
      <c r="W110" s="82" t="s">
        <v>11</v>
      </c>
      <c r="X110" s="82" t="s">
        <v>11</v>
      </c>
      <c r="Y110" s="64" t="s">
        <v>10</v>
      </c>
      <c r="Z110" s="64">
        <v>1</v>
      </c>
      <c r="AA110" s="82" t="s">
        <v>11</v>
      </c>
      <c r="AB110" s="82" t="s">
        <v>10</v>
      </c>
      <c r="AC110" s="43">
        <v>200.97</v>
      </c>
      <c r="AD110" s="82" t="s">
        <v>10</v>
      </c>
      <c r="AE110" s="82" t="s">
        <v>10</v>
      </c>
      <c r="AF110" s="43">
        <v>200.97</v>
      </c>
      <c r="AG110" s="82" t="s">
        <v>10</v>
      </c>
      <c r="AH110" s="65">
        <v>0</v>
      </c>
      <c r="AI110" s="66">
        <v>0</v>
      </c>
      <c r="AJ110" s="82" t="s">
        <v>10</v>
      </c>
      <c r="AK110" s="39">
        <v>5.4578000000000024</v>
      </c>
      <c r="AL110" s="33" t="s">
        <v>10</v>
      </c>
      <c r="AM110" s="33" t="s">
        <v>10</v>
      </c>
    </row>
    <row r="111" spans="1:39" x14ac:dyDescent="0.25">
      <c r="A111" s="77" t="s">
        <v>111</v>
      </c>
      <c r="B111" s="77" t="s">
        <v>14</v>
      </c>
      <c r="C111" s="77" t="s">
        <v>314</v>
      </c>
      <c r="D111" s="78" t="s">
        <v>491</v>
      </c>
      <c r="E111" s="88" t="s">
        <v>502</v>
      </c>
      <c r="F111" s="87" t="s">
        <v>10</v>
      </c>
      <c r="G111" s="77" t="s">
        <v>354</v>
      </c>
      <c r="H111" s="88" t="s">
        <v>162</v>
      </c>
      <c r="I111" s="77" t="s">
        <v>393</v>
      </c>
      <c r="J111" s="77" t="s">
        <v>405</v>
      </c>
      <c r="K111" s="77" t="s">
        <v>484</v>
      </c>
      <c r="L111" s="63" t="s">
        <v>28</v>
      </c>
      <c r="M111" s="82" t="s">
        <v>11</v>
      </c>
      <c r="N111" s="70" t="s">
        <v>10</v>
      </c>
      <c r="O111" s="31">
        <v>200</v>
      </c>
      <c r="P111" s="40">
        <v>0.2</v>
      </c>
      <c r="Q111" s="33">
        <v>286500</v>
      </c>
      <c r="R111" s="41">
        <v>286.5</v>
      </c>
      <c r="S111" s="41">
        <v>5730</v>
      </c>
      <c r="T111" s="65">
        <v>558600</v>
      </c>
      <c r="U111" s="31">
        <v>0</v>
      </c>
      <c r="V111" s="31">
        <v>0</v>
      </c>
      <c r="W111" s="82" t="s">
        <v>11</v>
      </c>
      <c r="X111" s="82" t="s">
        <v>11</v>
      </c>
      <c r="Y111" s="64" t="s">
        <v>10</v>
      </c>
      <c r="Z111" s="64">
        <v>0</v>
      </c>
      <c r="AA111" s="82" t="s">
        <v>11</v>
      </c>
      <c r="AB111" s="82" t="s">
        <v>10</v>
      </c>
      <c r="AC111" s="82" t="s">
        <v>10</v>
      </c>
      <c r="AD111" s="80">
        <v>0</v>
      </c>
      <c r="AE111" s="43">
        <v>240.22</v>
      </c>
      <c r="AF111" s="43">
        <v>240.22</v>
      </c>
      <c r="AG111" s="82" t="s">
        <v>10</v>
      </c>
      <c r="AH111" s="65">
        <v>0</v>
      </c>
      <c r="AI111" s="66">
        <v>0</v>
      </c>
      <c r="AJ111" s="82" t="s">
        <v>10</v>
      </c>
      <c r="AK111" s="39">
        <v>5.4578000000000024</v>
      </c>
      <c r="AL111" s="33" t="s">
        <v>10</v>
      </c>
      <c r="AM111" s="33" t="s">
        <v>10</v>
      </c>
    </row>
    <row r="112" spans="1:39" x14ac:dyDescent="0.25">
      <c r="A112" s="77" t="s">
        <v>111</v>
      </c>
      <c r="B112" s="77" t="s">
        <v>14</v>
      </c>
      <c r="C112" s="77" t="s">
        <v>315</v>
      </c>
      <c r="D112" s="78" t="s">
        <v>491</v>
      </c>
      <c r="E112" s="88" t="s">
        <v>502</v>
      </c>
      <c r="F112" s="87" t="s">
        <v>10</v>
      </c>
      <c r="G112" s="77" t="s">
        <v>355</v>
      </c>
      <c r="H112" s="88" t="s">
        <v>162</v>
      </c>
      <c r="I112" s="77" t="s">
        <v>396</v>
      </c>
      <c r="J112" s="77" t="s">
        <v>405</v>
      </c>
      <c r="K112" s="77" t="s">
        <v>484</v>
      </c>
      <c r="L112" s="63" t="s">
        <v>28</v>
      </c>
      <c r="M112" s="82" t="s">
        <v>11</v>
      </c>
      <c r="N112" s="70" t="s">
        <v>10</v>
      </c>
      <c r="O112" s="31">
        <v>75</v>
      </c>
      <c r="P112" s="40">
        <v>7.4999999999999997E-2</v>
      </c>
      <c r="Q112" s="33">
        <v>109000</v>
      </c>
      <c r="R112" s="41">
        <v>109</v>
      </c>
      <c r="S112" s="41">
        <v>2180</v>
      </c>
      <c r="T112" s="65">
        <v>249204</v>
      </c>
      <c r="U112" s="31">
        <v>0</v>
      </c>
      <c r="V112" s="31">
        <v>0</v>
      </c>
      <c r="W112" s="82" t="s">
        <v>11</v>
      </c>
      <c r="X112" s="82" t="s">
        <v>11</v>
      </c>
      <c r="Y112" s="64" t="s">
        <v>10</v>
      </c>
      <c r="Z112" s="64">
        <v>0</v>
      </c>
      <c r="AA112" s="82" t="s">
        <v>11</v>
      </c>
      <c r="AB112" s="82" t="s">
        <v>10</v>
      </c>
      <c r="AC112" s="82" t="s">
        <v>10</v>
      </c>
      <c r="AD112" s="80">
        <v>0</v>
      </c>
      <c r="AE112" s="43">
        <v>240.22</v>
      </c>
      <c r="AF112" s="43">
        <v>240.22</v>
      </c>
      <c r="AG112" s="82" t="s">
        <v>10</v>
      </c>
      <c r="AH112" s="65">
        <v>0</v>
      </c>
      <c r="AI112" s="66">
        <v>0</v>
      </c>
      <c r="AJ112" s="82" t="s">
        <v>10</v>
      </c>
      <c r="AK112" s="39">
        <v>5.4578000000000024</v>
      </c>
      <c r="AL112" s="33" t="s">
        <v>10</v>
      </c>
      <c r="AM112" s="33" t="s">
        <v>10</v>
      </c>
    </row>
    <row r="113" spans="1:39" x14ac:dyDescent="0.25">
      <c r="A113" s="77" t="s">
        <v>111</v>
      </c>
      <c r="B113" s="77" t="s">
        <v>14</v>
      </c>
      <c r="C113" s="77" t="s">
        <v>316</v>
      </c>
      <c r="D113" s="78" t="s">
        <v>491</v>
      </c>
      <c r="E113" s="88" t="s">
        <v>356</v>
      </c>
      <c r="F113" s="88" t="s">
        <v>356</v>
      </c>
      <c r="G113" s="77" t="s">
        <v>356</v>
      </c>
      <c r="H113" s="88" t="s">
        <v>610</v>
      </c>
      <c r="I113" s="77" t="s">
        <v>397</v>
      </c>
      <c r="J113" s="77" t="s">
        <v>408</v>
      </c>
      <c r="K113" s="77" t="s">
        <v>103</v>
      </c>
      <c r="L113" s="63" t="s">
        <v>28</v>
      </c>
      <c r="M113" s="82" t="s">
        <v>11</v>
      </c>
      <c r="N113" s="70" t="s">
        <v>10</v>
      </c>
      <c r="O113" s="31">
        <v>29.8</v>
      </c>
      <c r="P113" s="40">
        <v>2.98E-2</v>
      </c>
      <c r="Q113" s="33">
        <v>41380</v>
      </c>
      <c r="R113" s="41">
        <v>41.38</v>
      </c>
      <c r="S113" s="41">
        <v>827.6</v>
      </c>
      <c r="T113" s="65">
        <v>44000</v>
      </c>
      <c r="U113" s="31">
        <v>0</v>
      </c>
      <c r="V113" s="31">
        <v>0</v>
      </c>
      <c r="W113" s="82" t="s">
        <v>11</v>
      </c>
      <c r="X113" s="82" t="s">
        <v>11</v>
      </c>
      <c r="Y113" s="64" t="s">
        <v>10</v>
      </c>
      <c r="Z113" s="64">
        <v>0</v>
      </c>
      <c r="AA113" s="82" t="s">
        <v>11</v>
      </c>
      <c r="AB113" s="82" t="s">
        <v>10</v>
      </c>
      <c r="AC113" s="82" t="s">
        <v>10</v>
      </c>
      <c r="AD113" s="80">
        <v>54.83</v>
      </c>
      <c r="AE113" s="43">
        <v>146.13999999999999</v>
      </c>
      <c r="AF113" s="43">
        <v>200.96999999999997</v>
      </c>
      <c r="AG113" s="82" t="s">
        <v>10</v>
      </c>
      <c r="AH113" s="65">
        <v>0</v>
      </c>
      <c r="AI113" s="66">
        <v>0</v>
      </c>
      <c r="AJ113" s="82" t="s">
        <v>10</v>
      </c>
      <c r="AK113" s="39">
        <v>5.4578000000000024</v>
      </c>
      <c r="AL113" s="33" t="s">
        <v>10</v>
      </c>
      <c r="AM113" s="33" t="s">
        <v>10</v>
      </c>
    </row>
    <row r="115" spans="1:39" x14ac:dyDescent="0.25">
      <c r="A115" s="76"/>
    </row>
  </sheetData>
  <autoFilter ref="A12:AO113" xr:uid="{7DE00BA4-B782-403E-AAEF-089B0E08C9C0}"/>
  <mergeCells count="7">
    <mergeCell ref="Y8:Z8"/>
    <mergeCell ref="Y5:Z5"/>
    <mergeCell ref="A2:AO2"/>
    <mergeCell ref="A3:AO3"/>
    <mergeCell ref="Y6:Z6"/>
    <mergeCell ref="Y7:Z7"/>
    <mergeCell ref="Y4:Z4"/>
  </mergeCells>
  <phoneticPr fontId="17" type="noConversion"/>
  <pageMargins left="4.8697916666666667E-2" right="9.8958333333333329E-2" top="3.125E-2" bottom="0.75" header="0.3" footer="0.3"/>
  <pageSetup paperSize="9" scale="1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0A82-C5F4-4885-A2BE-D21DD7810BDD}">
  <dimension ref="A1:AO61"/>
  <sheetViews>
    <sheetView tabSelected="1" view="pageLayout" zoomScaleNormal="100" workbookViewId="0">
      <selection activeCell="F7" sqref="F7"/>
    </sheetView>
  </sheetViews>
  <sheetFormatPr defaultRowHeight="15" x14ac:dyDescent="0.25"/>
  <cols>
    <col min="1" max="1" width="10.28515625" customWidth="1"/>
    <col min="2" max="2" width="13.85546875" customWidth="1"/>
    <col min="11" max="11" width="9.28515625" customWidth="1"/>
  </cols>
  <sheetData>
    <row r="1" spans="1:41" ht="18.75" x14ac:dyDescent="0.4">
      <c r="A1" s="118" t="s">
        <v>627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</row>
    <row r="2" spans="1:41" ht="18.75" x14ac:dyDescent="0.4">
      <c r="A2" s="119" t="s">
        <v>642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</row>
    <row r="4" spans="1:41" ht="45" x14ac:dyDescent="0.25">
      <c r="A4" s="32" t="s">
        <v>628</v>
      </c>
      <c r="B4" s="32" t="s">
        <v>629</v>
      </c>
      <c r="C4" s="32" t="s">
        <v>630</v>
      </c>
      <c r="D4" s="32" t="s">
        <v>631</v>
      </c>
      <c r="E4" s="32" t="s">
        <v>632</v>
      </c>
      <c r="F4" s="32" t="s">
        <v>633</v>
      </c>
      <c r="G4" s="32" t="s">
        <v>634</v>
      </c>
      <c r="H4" s="32" t="s">
        <v>635</v>
      </c>
      <c r="I4" s="32" t="s">
        <v>636</v>
      </c>
      <c r="J4" s="32" t="s">
        <v>637</v>
      </c>
      <c r="K4" s="32" t="s">
        <v>638</v>
      </c>
      <c r="L4" s="32" t="s">
        <v>643</v>
      </c>
      <c r="M4" s="32" t="s">
        <v>644</v>
      </c>
      <c r="N4" s="32" t="s">
        <v>645</v>
      </c>
    </row>
    <row r="5" spans="1:41" x14ac:dyDescent="0.25">
      <c r="A5" s="19" t="s">
        <v>48</v>
      </c>
      <c r="B5" s="19" t="s">
        <v>639</v>
      </c>
      <c r="C5" s="115">
        <v>0</v>
      </c>
      <c r="D5" s="115">
        <v>0</v>
      </c>
      <c r="E5" s="115">
        <v>0</v>
      </c>
      <c r="F5" s="115">
        <v>0</v>
      </c>
      <c r="G5" s="115">
        <v>0</v>
      </c>
      <c r="H5" s="115">
        <v>0</v>
      </c>
      <c r="I5" s="115">
        <v>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</row>
    <row r="6" spans="1:41" x14ac:dyDescent="0.25">
      <c r="A6" s="19" t="s">
        <v>49</v>
      </c>
      <c r="B6" s="19" t="s">
        <v>639</v>
      </c>
      <c r="C6" s="115">
        <v>0</v>
      </c>
      <c r="D6" s="115">
        <v>0</v>
      </c>
      <c r="E6" s="115">
        <v>0</v>
      </c>
      <c r="F6" s="115">
        <v>0</v>
      </c>
      <c r="G6" s="115">
        <v>0</v>
      </c>
      <c r="H6" s="115">
        <v>0</v>
      </c>
      <c r="I6" s="115">
        <v>0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</row>
    <row r="7" spans="1:41" x14ac:dyDescent="0.25">
      <c r="A7" s="19" t="s">
        <v>50</v>
      </c>
      <c r="B7" s="19" t="s">
        <v>639</v>
      </c>
      <c r="C7" s="115">
        <v>0</v>
      </c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</row>
    <row r="8" spans="1:41" x14ac:dyDescent="0.25">
      <c r="A8" s="19" t="s">
        <v>51</v>
      </c>
      <c r="B8" s="19" t="s">
        <v>639</v>
      </c>
      <c r="C8" s="115">
        <v>0</v>
      </c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</row>
    <row r="9" spans="1:41" x14ac:dyDescent="0.25">
      <c r="A9" s="19" t="s">
        <v>52</v>
      </c>
      <c r="B9" s="19" t="s">
        <v>639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</row>
    <row r="10" spans="1:41" x14ac:dyDescent="0.25">
      <c r="A10" s="19" t="s">
        <v>53</v>
      </c>
      <c r="B10" s="19" t="s">
        <v>639</v>
      </c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5014.7470000000003</v>
      </c>
      <c r="M10" s="115">
        <v>4907.366</v>
      </c>
      <c r="N10" s="115">
        <v>5019.3270000000002</v>
      </c>
    </row>
    <row r="11" spans="1:41" x14ac:dyDescent="0.25">
      <c r="A11" s="19" t="s">
        <v>55</v>
      </c>
      <c r="B11" s="19" t="s">
        <v>639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</row>
    <row r="12" spans="1:41" x14ac:dyDescent="0.25">
      <c r="A12" s="19" t="s">
        <v>62</v>
      </c>
      <c r="B12" s="19" t="s">
        <v>639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</row>
    <row r="13" spans="1:41" x14ac:dyDescent="0.25">
      <c r="A13" s="19" t="s">
        <v>63</v>
      </c>
      <c r="B13" s="19" t="s">
        <v>639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15239.28</v>
      </c>
      <c r="L13" s="115">
        <v>9218.64</v>
      </c>
      <c r="M13" s="115">
        <v>9034.8799999999992</v>
      </c>
      <c r="N13" s="115">
        <v>9322.7199999999993</v>
      </c>
    </row>
    <row r="14" spans="1:41" x14ac:dyDescent="0.25">
      <c r="A14" s="19" t="s">
        <v>67</v>
      </c>
      <c r="B14" s="19" t="s">
        <v>639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</row>
    <row r="15" spans="1:41" x14ac:dyDescent="0.25">
      <c r="A15" s="19" t="s">
        <v>68</v>
      </c>
      <c r="B15" s="19" t="s">
        <v>639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</row>
    <row r="16" spans="1:41" x14ac:dyDescent="0.25">
      <c r="A16" s="19" t="s">
        <v>71</v>
      </c>
      <c r="B16" s="19" t="s">
        <v>639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</row>
    <row r="17" spans="1:14" x14ac:dyDescent="0.25">
      <c r="A17" s="19" t="s">
        <v>72</v>
      </c>
      <c r="B17" s="19" t="s">
        <v>639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</row>
    <row r="18" spans="1:14" x14ac:dyDescent="0.25">
      <c r="A18" s="19" t="s">
        <v>74</v>
      </c>
      <c r="B18" s="19" t="s">
        <v>639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</row>
    <row r="19" spans="1:14" x14ac:dyDescent="0.25">
      <c r="A19" s="19" t="s">
        <v>75</v>
      </c>
      <c r="B19" s="19" t="s">
        <v>639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</row>
    <row r="20" spans="1:14" x14ac:dyDescent="0.25">
      <c r="A20" s="19" t="s">
        <v>77</v>
      </c>
      <c r="B20" s="19" t="s">
        <v>639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</row>
    <row r="21" spans="1:14" x14ac:dyDescent="0.25">
      <c r="A21" s="19" t="s">
        <v>268</v>
      </c>
      <c r="B21" s="19" t="s">
        <v>639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</row>
    <row r="22" spans="1:14" x14ac:dyDescent="0.25">
      <c r="A22" s="19" t="s">
        <v>269</v>
      </c>
      <c r="B22" s="19" t="s">
        <v>639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</row>
    <row r="23" spans="1:14" x14ac:dyDescent="0.25">
      <c r="A23" s="19" t="s">
        <v>270</v>
      </c>
      <c r="B23" s="19" t="s">
        <v>639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</row>
    <row r="24" spans="1:14" x14ac:dyDescent="0.25">
      <c r="A24" s="19" t="s">
        <v>271</v>
      </c>
      <c r="B24" s="19" t="s">
        <v>639</v>
      </c>
      <c r="C24" s="115">
        <v>0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</row>
    <row r="25" spans="1:14" x14ac:dyDescent="0.25">
      <c r="A25" s="19" t="s">
        <v>272</v>
      </c>
      <c r="B25" s="19" t="s">
        <v>639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</row>
    <row r="26" spans="1:14" x14ac:dyDescent="0.25">
      <c r="A26" s="19" t="s">
        <v>273</v>
      </c>
      <c r="B26" s="19" t="s">
        <v>639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</row>
    <row r="27" spans="1:14" x14ac:dyDescent="0.25">
      <c r="A27" s="19" t="s">
        <v>274</v>
      </c>
      <c r="B27" s="19" t="s">
        <v>639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</row>
    <row r="28" spans="1:14" x14ac:dyDescent="0.25">
      <c r="A28" s="19" t="s">
        <v>275</v>
      </c>
      <c r="B28" s="19" t="s">
        <v>639</v>
      </c>
      <c r="C28" s="115">
        <v>0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</row>
    <row r="29" spans="1:14" x14ac:dyDescent="0.25">
      <c r="A29" s="19" t="s">
        <v>276</v>
      </c>
      <c r="B29" s="19" t="s">
        <v>639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</row>
    <row r="30" spans="1:14" x14ac:dyDescent="0.25">
      <c r="A30" s="19" t="s">
        <v>279</v>
      </c>
      <c r="B30" s="19" t="s">
        <v>639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</row>
    <row r="31" spans="1:14" x14ac:dyDescent="0.25">
      <c r="A31" s="19" t="s">
        <v>280</v>
      </c>
      <c r="B31" s="19" t="s">
        <v>639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</row>
    <row r="32" spans="1:14" x14ac:dyDescent="0.25">
      <c r="A32" s="19" t="s">
        <v>281</v>
      </c>
      <c r="B32" s="19" t="s">
        <v>639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</row>
    <row r="33" spans="1:14" x14ac:dyDescent="0.25">
      <c r="A33" s="19" t="s">
        <v>282</v>
      </c>
      <c r="B33" s="19" t="s">
        <v>639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</row>
    <row r="34" spans="1:14" x14ac:dyDescent="0.25">
      <c r="A34" s="19" t="s">
        <v>283</v>
      </c>
      <c r="B34" s="19" t="s">
        <v>639</v>
      </c>
      <c r="C34" s="115">
        <v>0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</row>
    <row r="35" spans="1:14" x14ac:dyDescent="0.25">
      <c r="A35" s="19" t="s">
        <v>284</v>
      </c>
      <c r="B35" s="19" t="s">
        <v>639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</row>
    <row r="36" spans="1:14" x14ac:dyDescent="0.25">
      <c r="A36" s="19" t="s">
        <v>285</v>
      </c>
      <c r="B36" s="19" t="s">
        <v>639</v>
      </c>
      <c r="C36" s="115">
        <v>0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  <c r="I36" s="115">
        <v>0</v>
      </c>
      <c r="J36" s="115">
        <v>0</v>
      </c>
      <c r="K36" s="115">
        <v>0</v>
      </c>
      <c r="L36" s="115">
        <v>823.35400000000004</v>
      </c>
      <c r="M36" s="115">
        <v>4282.9129999999996</v>
      </c>
      <c r="N36" s="115">
        <v>3376.68</v>
      </c>
    </row>
    <row r="37" spans="1:14" x14ac:dyDescent="0.25">
      <c r="A37" s="19" t="s">
        <v>287</v>
      </c>
      <c r="B37" s="19" t="s">
        <v>639</v>
      </c>
      <c r="C37" s="115">
        <v>0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</row>
    <row r="38" spans="1:14" x14ac:dyDescent="0.25">
      <c r="A38" s="19" t="s">
        <v>288</v>
      </c>
      <c r="B38" s="19" t="s">
        <v>639</v>
      </c>
      <c r="C38" s="115">
        <v>0</v>
      </c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</row>
    <row r="39" spans="1:14" x14ac:dyDescent="0.25">
      <c r="A39" s="19" t="s">
        <v>289</v>
      </c>
      <c r="B39" s="19" t="s">
        <v>639</v>
      </c>
      <c r="C39" s="115">
        <v>0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0</v>
      </c>
      <c r="N39" s="115">
        <v>0</v>
      </c>
    </row>
    <row r="40" spans="1:14" x14ac:dyDescent="0.25">
      <c r="A40" s="19" t="s">
        <v>31</v>
      </c>
      <c r="B40" s="19" t="s">
        <v>640</v>
      </c>
      <c r="C40" s="115">
        <v>0</v>
      </c>
      <c r="D40" s="115">
        <v>0</v>
      </c>
      <c r="E40" s="115">
        <v>0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v>0</v>
      </c>
      <c r="L40" s="115">
        <v>0</v>
      </c>
      <c r="M40" s="115">
        <v>0</v>
      </c>
      <c r="N40" s="115">
        <v>0</v>
      </c>
    </row>
    <row r="41" spans="1:14" x14ac:dyDescent="0.25">
      <c r="A41" s="19" t="s">
        <v>32</v>
      </c>
      <c r="B41" s="19" t="s">
        <v>640</v>
      </c>
      <c r="C41" s="115">
        <v>0</v>
      </c>
      <c r="D41" s="115">
        <v>0</v>
      </c>
      <c r="E41" s="115">
        <v>0</v>
      </c>
      <c r="F41" s="115">
        <v>0</v>
      </c>
      <c r="G41" s="115">
        <v>0</v>
      </c>
      <c r="H41" s="115">
        <v>0</v>
      </c>
      <c r="I41" s="115">
        <v>0</v>
      </c>
      <c r="J41" s="115">
        <v>0</v>
      </c>
      <c r="K41" s="115">
        <v>0</v>
      </c>
      <c r="L41" s="115">
        <v>0</v>
      </c>
      <c r="M41" s="115">
        <v>0</v>
      </c>
      <c r="N41" s="115">
        <v>0</v>
      </c>
    </row>
    <row r="42" spans="1:14" x14ac:dyDescent="0.25">
      <c r="A42" s="19" t="s">
        <v>33</v>
      </c>
      <c r="B42" s="19" t="s">
        <v>640</v>
      </c>
      <c r="C42" s="115">
        <v>0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  <c r="I42" s="115">
        <v>0</v>
      </c>
      <c r="J42" s="115">
        <v>0</v>
      </c>
      <c r="K42" s="115">
        <v>0</v>
      </c>
      <c r="L42" s="115">
        <v>0</v>
      </c>
      <c r="M42" s="115">
        <v>0</v>
      </c>
      <c r="N42" s="115">
        <v>0</v>
      </c>
    </row>
    <row r="43" spans="1:14" x14ac:dyDescent="0.25">
      <c r="A43" s="19" t="s">
        <v>34</v>
      </c>
      <c r="B43" s="19" t="s">
        <v>640</v>
      </c>
      <c r="C43" s="115">
        <v>0</v>
      </c>
      <c r="D43" s="115">
        <v>0</v>
      </c>
      <c r="E43" s="115">
        <v>0</v>
      </c>
      <c r="F43" s="115">
        <v>0</v>
      </c>
      <c r="G43" s="115">
        <v>0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5">
        <v>0</v>
      </c>
      <c r="N43" s="115">
        <v>0</v>
      </c>
    </row>
    <row r="44" spans="1:14" x14ac:dyDescent="0.25">
      <c r="A44" s="19" t="s">
        <v>35</v>
      </c>
      <c r="B44" s="19" t="s">
        <v>640</v>
      </c>
      <c r="C44" s="115">
        <v>0</v>
      </c>
      <c r="D44" s="115">
        <v>0</v>
      </c>
      <c r="E44" s="115">
        <v>0</v>
      </c>
      <c r="F44" s="115">
        <v>0</v>
      </c>
      <c r="G44" s="115">
        <v>0</v>
      </c>
      <c r="H44" s="115">
        <v>0</v>
      </c>
      <c r="I44" s="115">
        <v>0</v>
      </c>
      <c r="J44" s="115">
        <v>0</v>
      </c>
      <c r="K44" s="115">
        <v>0</v>
      </c>
      <c r="L44" s="115">
        <v>0</v>
      </c>
      <c r="M44" s="115">
        <v>0</v>
      </c>
      <c r="N44" s="115">
        <v>0</v>
      </c>
    </row>
    <row r="45" spans="1:14" x14ac:dyDescent="0.25">
      <c r="A45" s="19" t="s">
        <v>36</v>
      </c>
      <c r="B45" s="19" t="s">
        <v>640</v>
      </c>
      <c r="C45" s="115">
        <v>0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</row>
    <row r="46" spans="1:14" x14ac:dyDescent="0.25">
      <c r="A46" s="19" t="s">
        <v>37</v>
      </c>
      <c r="B46" s="19" t="s">
        <v>640</v>
      </c>
      <c r="C46" s="115">
        <v>0</v>
      </c>
      <c r="D46" s="115">
        <v>0</v>
      </c>
      <c r="E46" s="115">
        <v>0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v>0</v>
      </c>
      <c r="L46" s="115">
        <v>0</v>
      </c>
      <c r="M46" s="115">
        <v>0</v>
      </c>
      <c r="N46" s="115">
        <v>0</v>
      </c>
    </row>
    <row r="47" spans="1:14" x14ac:dyDescent="0.25">
      <c r="A47" s="19" t="s">
        <v>38</v>
      </c>
      <c r="B47" s="19" t="s">
        <v>640</v>
      </c>
      <c r="C47" s="115">
        <v>0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v>0</v>
      </c>
      <c r="L47" s="115">
        <v>0</v>
      </c>
      <c r="M47" s="115">
        <v>0</v>
      </c>
      <c r="N47" s="115">
        <v>0</v>
      </c>
    </row>
    <row r="48" spans="1:14" x14ac:dyDescent="0.25">
      <c r="A48" s="19" t="s">
        <v>39</v>
      </c>
      <c r="B48" s="19" t="s">
        <v>640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  <c r="J48" s="115">
        <v>0</v>
      </c>
      <c r="K48" s="115">
        <v>0</v>
      </c>
      <c r="L48" s="115">
        <v>0</v>
      </c>
      <c r="M48" s="115">
        <v>0</v>
      </c>
      <c r="N48" s="115">
        <v>0</v>
      </c>
    </row>
    <row r="49" spans="1:14" x14ac:dyDescent="0.25">
      <c r="A49" s="19" t="s">
        <v>40</v>
      </c>
      <c r="B49" s="19" t="s">
        <v>640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</row>
    <row r="50" spans="1:14" x14ac:dyDescent="0.25">
      <c r="A50" s="19" t="s">
        <v>414</v>
      </c>
      <c r="B50" s="19" t="s">
        <v>640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115">
        <v>0</v>
      </c>
      <c r="K50" s="115">
        <v>0</v>
      </c>
      <c r="L50" s="115">
        <v>0</v>
      </c>
      <c r="M50" s="115">
        <v>0</v>
      </c>
      <c r="N50" s="115">
        <v>0</v>
      </c>
    </row>
    <row r="51" spans="1:14" x14ac:dyDescent="0.25">
      <c r="A51" s="19" t="s">
        <v>415</v>
      </c>
      <c r="B51" s="19" t="s">
        <v>640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</row>
    <row r="52" spans="1:14" x14ac:dyDescent="0.25">
      <c r="A52" s="19" t="s">
        <v>416</v>
      </c>
      <c r="B52" s="19" t="s">
        <v>640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0</v>
      </c>
      <c r="M52" s="115">
        <v>0</v>
      </c>
      <c r="N52" s="115">
        <v>0</v>
      </c>
    </row>
    <row r="53" spans="1:14" x14ac:dyDescent="0.25">
      <c r="A53" s="19" t="s">
        <v>417</v>
      </c>
      <c r="B53" s="19" t="s">
        <v>640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15">
        <v>0</v>
      </c>
    </row>
    <row r="54" spans="1:14" x14ac:dyDescent="0.25">
      <c r="A54" s="19" t="s">
        <v>418</v>
      </c>
      <c r="B54" s="19" t="s">
        <v>640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</row>
    <row r="55" spans="1:14" x14ac:dyDescent="0.25">
      <c r="A55" s="19" t="s">
        <v>419</v>
      </c>
      <c r="B55" s="19" t="s">
        <v>640</v>
      </c>
      <c r="C55" s="115">
        <v>0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  <c r="I55" s="115">
        <v>0</v>
      </c>
      <c r="J55" s="115">
        <v>0</v>
      </c>
      <c r="K55" s="115">
        <v>0</v>
      </c>
      <c r="L55" s="115">
        <v>0</v>
      </c>
      <c r="M55" s="115">
        <v>0</v>
      </c>
      <c r="N55" s="115">
        <v>0</v>
      </c>
    </row>
    <row r="56" spans="1:14" x14ac:dyDescent="0.25">
      <c r="A56" s="19" t="s">
        <v>420</v>
      </c>
      <c r="B56" s="19" t="s">
        <v>640</v>
      </c>
      <c r="C56" s="115">
        <v>0</v>
      </c>
      <c r="D56" s="115">
        <v>0</v>
      </c>
      <c r="E56" s="115">
        <v>0</v>
      </c>
      <c r="F56" s="115">
        <v>0</v>
      </c>
      <c r="G56" s="115">
        <v>0</v>
      </c>
      <c r="H56" s="115">
        <v>0</v>
      </c>
      <c r="I56" s="115">
        <v>0</v>
      </c>
      <c r="J56" s="115">
        <v>0</v>
      </c>
      <c r="K56" s="115">
        <v>0</v>
      </c>
      <c r="L56" s="115">
        <v>0</v>
      </c>
      <c r="M56" s="115">
        <v>0</v>
      </c>
      <c r="N56" s="115">
        <v>0</v>
      </c>
    </row>
    <row r="57" spans="1:14" x14ac:dyDescent="0.25">
      <c r="A57" s="19" t="s">
        <v>422</v>
      </c>
      <c r="B57" s="19" t="s">
        <v>640</v>
      </c>
      <c r="C57" s="115">
        <v>0</v>
      </c>
      <c r="D57" s="115">
        <v>0</v>
      </c>
      <c r="E57" s="115">
        <v>0</v>
      </c>
      <c r="F57" s="115">
        <v>0</v>
      </c>
      <c r="G57" s="115">
        <v>0</v>
      </c>
      <c r="H57" s="115">
        <v>0</v>
      </c>
      <c r="I57" s="115">
        <v>0</v>
      </c>
      <c r="J57" s="115">
        <v>0</v>
      </c>
      <c r="K57" s="115">
        <v>0</v>
      </c>
      <c r="L57" s="115">
        <v>0</v>
      </c>
      <c r="M57" s="115">
        <v>0</v>
      </c>
      <c r="N57" s="115">
        <v>0</v>
      </c>
    </row>
    <row r="58" spans="1:14" x14ac:dyDescent="0.25">
      <c r="A58" s="19" t="s">
        <v>25</v>
      </c>
      <c r="B58" s="19" t="s">
        <v>641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</row>
    <row r="59" spans="1:14" x14ac:dyDescent="0.25">
      <c r="A59" s="19" t="s">
        <v>474</v>
      </c>
      <c r="B59" s="19" t="s">
        <v>641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</row>
    <row r="60" spans="1:14" x14ac:dyDescent="0.25">
      <c r="A60" s="19" t="s">
        <v>475</v>
      </c>
      <c r="B60" s="19" t="s">
        <v>641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  <c r="I60" s="115">
        <v>0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</row>
    <row r="61" spans="1:14" x14ac:dyDescent="0.25">
      <c r="B61" s="19"/>
    </row>
  </sheetData>
  <mergeCells count="2">
    <mergeCell ref="A1:K1"/>
    <mergeCell ref="A2:K2"/>
  </mergeCells>
  <pageMargins left="0.7" right="0.7" top="0.75" bottom="0.75" header="0.3" footer="0.3"/>
  <pageSetup paperSize="9"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Low Emission</vt:lpstr>
      <vt:lpstr>Large Zero Emission</vt:lpstr>
      <vt:lpstr>Medium Zero Emission</vt:lpstr>
      <vt:lpstr>Small Zero Emission</vt:lpstr>
      <vt:lpstr>Production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Miller</dc:creator>
  <cp:lastModifiedBy>Author</cp:lastModifiedBy>
  <cp:lastPrinted>2022-11-08T19:58:48Z</cp:lastPrinted>
  <dcterms:created xsi:type="dcterms:W3CDTF">2019-10-29T21:05:37Z</dcterms:created>
  <dcterms:modified xsi:type="dcterms:W3CDTF">2024-01-13T03:26:21Z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2020-12-31T16:07:32Z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a7fb571e-b2a3-4b45-8c15-00006d8bc977</vt:lpwstr>
  </property>
</Properties>
</file>